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OR\AKTUALNE TABELE 2025\ZAMÓWIENIA PONIŻEJ 143 TYS EURO\3 - Remont łazienek w ŁOR\5 - SWZ\5 - ostateczny SWZ\"/>
    </mc:Choice>
  </mc:AlternateContent>
  <xr:revisionPtr revIDLastSave="0" documentId="13_ncr:1_{A124170B-D6EC-4DBD-8EA4-B5AE0CF0D596}" xr6:coauthVersionLast="47" xr6:coauthVersionMax="47" xr10:uidLastSave="{00000000-0000-0000-0000-000000000000}"/>
  <bookViews>
    <workbookView xWindow="-28920" yWindow="1695" windowWidth="29040" windowHeight="15840" xr2:uid="{00000000-000D-0000-FFFF-FFFF00000000}"/>
  </bookViews>
  <sheets>
    <sheet name="Kosztorys" sheetId="1" r:id="rId1"/>
  </sheets>
  <definedNames>
    <definedName name="_xlnm.Print_Titles" localSheetId="0">Kosztorys!$1:$7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1" l="1"/>
  <c r="F72" i="1"/>
  <c r="F70" i="1"/>
  <c r="F68" i="1"/>
  <c r="F64" i="1"/>
  <c r="F63" i="1"/>
  <c r="F59" i="1"/>
  <c r="F55" i="1"/>
  <c r="F51" i="1"/>
  <c r="F43" i="1"/>
  <c r="F38" i="1"/>
  <c r="F34" i="1"/>
  <c r="F30" i="1"/>
  <c r="F26" i="1"/>
  <c r="F23" i="1"/>
  <c r="H23" i="1" s="1"/>
  <c r="I23" i="1" s="1"/>
  <c r="F21" i="1"/>
  <c r="F20" i="1"/>
  <c r="F18" i="1"/>
  <c r="F16" i="1"/>
  <c r="F13" i="1"/>
  <c r="F9" i="1"/>
  <c r="H9" i="1" s="1"/>
  <c r="M49" i="1"/>
  <c r="M25" i="1"/>
  <c r="M10" i="1"/>
  <c r="M11" i="1"/>
  <c r="K68" i="1"/>
  <c r="M68" i="1" s="1"/>
  <c r="N68" i="1" s="1"/>
  <c r="K69" i="1"/>
  <c r="M69" i="1" s="1"/>
  <c r="K70" i="1"/>
  <c r="M70" i="1" s="1"/>
  <c r="N70" i="1" s="1"/>
  <c r="K71" i="1"/>
  <c r="M71" i="1" s="1"/>
  <c r="K72" i="1"/>
  <c r="M72" i="1" s="1"/>
  <c r="N72" i="1" s="1"/>
  <c r="K73" i="1"/>
  <c r="M73" i="1" s="1"/>
  <c r="K67" i="1"/>
  <c r="M67" i="1" s="1"/>
  <c r="N67" i="1" s="1"/>
  <c r="K49" i="1"/>
  <c r="K50" i="1"/>
  <c r="M50" i="1" s="1"/>
  <c r="K51" i="1"/>
  <c r="K52" i="1"/>
  <c r="K53" i="1"/>
  <c r="M53" i="1" s="1"/>
  <c r="K54" i="1"/>
  <c r="M54" i="1" s="1"/>
  <c r="K55" i="1"/>
  <c r="M55" i="1" s="1"/>
  <c r="K56" i="1"/>
  <c r="K57" i="1"/>
  <c r="M57" i="1" s="1"/>
  <c r="K58" i="1"/>
  <c r="K59" i="1"/>
  <c r="M59" i="1" s="1"/>
  <c r="K60" i="1"/>
  <c r="K61" i="1"/>
  <c r="K62" i="1"/>
  <c r="M62" i="1" s="1"/>
  <c r="K63" i="1"/>
  <c r="K64" i="1"/>
  <c r="M64" i="1" s="1"/>
  <c r="N64" i="1" s="1"/>
  <c r="K65" i="1"/>
  <c r="M65" i="1" s="1"/>
  <c r="K48" i="1"/>
  <c r="M48" i="1" s="1"/>
  <c r="N48" i="1" s="1"/>
  <c r="K42" i="1"/>
  <c r="M42" i="1" s="1"/>
  <c r="N42" i="1" s="1"/>
  <c r="K43" i="1"/>
  <c r="M43" i="1" s="1"/>
  <c r="N43" i="1" s="1"/>
  <c r="K44" i="1"/>
  <c r="M44" i="1" s="1"/>
  <c r="N44" i="1" s="1"/>
  <c r="K45" i="1"/>
  <c r="K46" i="1"/>
  <c r="M46" i="1" s="1"/>
  <c r="N46" i="1" s="1"/>
  <c r="K41" i="1"/>
  <c r="M41" i="1" s="1"/>
  <c r="N41" i="1" s="1"/>
  <c r="K38" i="1"/>
  <c r="M38" i="1" s="1"/>
  <c r="K24" i="1"/>
  <c r="M24" i="1" s="1"/>
  <c r="N24" i="1" s="1"/>
  <c r="K25" i="1"/>
  <c r="K26" i="1"/>
  <c r="M26" i="1" s="1"/>
  <c r="K27" i="1"/>
  <c r="M27" i="1" s="1"/>
  <c r="K28" i="1"/>
  <c r="M28" i="1" s="1"/>
  <c r="K29" i="1"/>
  <c r="K30" i="1"/>
  <c r="K31" i="1"/>
  <c r="K32" i="1"/>
  <c r="M32" i="1" s="1"/>
  <c r="N32" i="1" s="1"/>
  <c r="K33" i="1"/>
  <c r="M33" i="1" s="1"/>
  <c r="K34" i="1"/>
  <c r="M34" i="1" s="1"/>
  <c r="K35" i="1"/>
  <c r="M35" i="1" s="1"/>
  <c r="K36" i="1"/>
  <c r="M36" i="1" s="1"/>
  <c r="N36" i="1" s="1"/>
  <c r="K37" i="1"/>
  <c r="M37" i="1" s="1"/>
  <c r="K23" i="1"/>
  <c r="M23" i="1" s="1"/>
  <c r="N23" i="1" s="1"/>
  <c r="K10" i="1"/>
  <c r="N10" i="1" s="1"/>
  <c r="K11" i="1"/>
  <c r="K12" i="1"/>
  <c r="K13" i="1"/>
  <c r="M13" i="1" s="1"/>
  <c r="N13" i="1" s="1"/>
  <c r="K14" i="1"/>
  <c r="K15" i="1"/>
  <c r="K16" i="1"/>
  <c r="M16" i="1" s="1"/>
  <c r="K17" i="1"/>
  <c r="M17" i="1" s="1"/>
  <c r="N17" i="1" s="1"/>
  <c r="K18" i="1"/>
  <c r="M18" i="1" s="1"/>
  <c r="K19" i="1"/>
  <c r="M19" i="1" s="1"/>
  <c r="K20" i="1"/>
  <c r="M20" i="1" s="1"/>
  <c r="K21" i="1"/>
  <c r="M21" i="1" s="1"/>
  <c r="N21" i="1" s="1"/>
  <c r="K9" i="1"/>
  <c r="F69" i="1"/>
  <c r="H69" i="1" s="1"/>
  <c r="F71" i="1"/>
  <c r="H71" i="1" s="1"/>
  <c r="I71" i="1" s="1"/>
  <c r="F67" i="1"/>
  <c r="H67" i="1" s="1"/>
  <c r="F49" i="1"/>
  <c r="H49" i="1" s="1"/>
  <c r="I49" i="1" s="1"/>
  <c r="F50" i="1"/>
  <c r="F52" i="1"/>
  <c r="H52" i="1" s="1"/>
  <c r="F53" i="1"/>
  <c r="H53" i="1" s="1"/>
  <c r="F54" i="1"/>
  <c r="H54" i="1" s="1"/>
  <c r="F56" i="1"/>
  <c r="H56" i="1" s="1"/>
  <c r="I56" i="1" s="1"/>
  <c r="F57" i="1"/>
  <c r="H57" i="1" s="1"/>
  <c r="F58" i="1"/>
  <c r="F60" i="1"/>
  <c r="H60" i="1" s="1"/>
  <c r="F61" i="1"/>
  <c r="H61" i="1" s="1"/>
  <c r="F62" i="1"/>
  <c r="H62" i="1" s="1"/>
  <c r="F65" i="1"/>
  <c r="H65" i="1" s="1"/>
  <c r="F48" i="1"/>
  <c r="H48" i="1" s="1"/>
  <c r="I48" i="1" s="1"/>
  <c r="F42" i="1"/>
  <c r="H42" i="1" s="1"/>
  <c r="I42" i="1" s="1"/>
  <c r="F44" i="1"/>
  <c r="H44" i="1" s="1"/>
  <c r="F45" i="1"/>
  <c r="F46" i="1"/>
  <c r="H46" i="1" s="1"/>
  <c r="F41" i="1"/>
  <c r="H41" i="1" s="1"/>
  <c r="I41" i="1" s="1"/>
  <c r="F24" i="1"/>
  <c r="H24" i="1" s="1"/>
  <c r="F25" i="1"/>
  <c r="H25" i="1" s="1"/>
  <c r="I25" i="1" s="1"/>
  <c r="F27" i="1"/>
  <c r="H27" i="1" s="1"/>
  <c r="I27" i="1" s="1"/>
  <c r="F28" i="1"/>
  <c r="F29" i="1"/>
  <c r="H29" i="1" s="1"/>
  <c r="I29" i="1" s="1"/>
  <c r="F31" i="1"/>
  <c r="H31" i="1" s="1"/>
  <c r="I31" i="1" s="1"/>
  <c r="F32" i="1"/>
  <c r="H32" i="1" s="1"/>
  <c r="F33" i="1"/>
  <c r="H33" i="1" s="1"/>
  <c r="I33" i="1" s="1"/>
  <c r="F35" i="1"/>
  <c r="H35" i="1" s="1"/>
  <c r="I35" i="1" s="1"/>
  <c r="F36" i="1"/>
  <c r="F37" i="1"/>
  <c r="H37" i="1" s="1"/>
  <c r="I37" i="1" s="1"/>
  <c r="F10" i="1"/>
  <c r="H10" i="1" s="1"/>
  <c r="F11" i="1"/>
  <c r="H11" i="1" s="1"/>
  <c r="F12" i="1"/>
  <c r="H12" i="1" s="1"/>
  <c r="F14" i="1"/>
  <c r="H14" i="1" s="1"/>
  <c r="F15" i="1"/>
  <c r="H15" i="1" s="1"/>
  <c r="F17" i="1"/>
  <c r="H17" i="1" s="1"/>
  <c r="F19" i="1"/>
  <c r="H19" i="1" s="1"/>
  <c r="N29" i="1" l="1"/>
  <c r="N25" i="1"/>
  <c r="N11" i="1"/>
  <c r="M14" i="1"/>
  <c r="N14" i="1" s="1"/>
  <c r="M29" i="1"/>
  <c r="N49" i="1"/>
  <c r="M45" i="1"/>
  <c r="N45" i="1" s="1"/>
  <c r="H68" i="1"/>
  <c r="I68" i="1" s="1"/>
  <c r="H72" i="1"/>
  <c r="I72" i="1" s="1"/>
  <c r="H73" i="1"/>
  <c r="I73" i="1" s="1"/>
  <c r="H70" i="1"/>
  <c r="I70" i="1" s="1"/>
  <c r="I67" i="1"/>
  <c r="I69" i="1"/>
  <c r="I60" i="1"/>
  <c r="I52" i="1"/>
  <c r="H51" i="1"/>
  <c r="I51" i="1" s="1"/>
  <c r="H59" i="1"/>
  <c r="I59" i="1" s="1"/>
  <c r="H63" i="1"/>
  <c r="I63" i="1"/>
  <c r="H64" i="1"/>
  <c r="I64" i="1" s="1"/>
  <c r="H55" i="1"/>
  <c r="I55" i="1" s="1"/>
  <c r="I62" i="1"/>
  <c r="I54" i="1"/>
  <c r="H58" i="1"/>
  <c r="I58" i="1" s="1"/>
  <c r="H50" i="1"/>
  <c r="I50" i="1" s="1"/>
  <c r="I65" i="1"/>
  <c r="I61" i="1"/>
  <c r="I57" i="1"/>
  <c r="I53" i="1"/>
  <c r="H45" i="1"/>
  <c r="I45" i="1" s="1"/>
  <c r="H43" i="1"/>
  <c r="I43" i="1" s="1"/>
  <c r="I46" i="1"/>
  <c r="I44" i="1"/>
  <c r="H26" i="1"/>
  <c r="I26" i="1" s="1"/>
  <c r="H30" i="1"/>
  <c r="I30" i="1" s="1"/>
  <c r="H34" i="1"/>
  <c r="I34" i="1" s="1"/>
  <c r="H38" i="1"/>
  <c r="I38" i="1" s="1"/>
  <c r="H36" i="1"/>
  <c r="I36" i="1" s="1"/>
  <c r="H28" i="1"/>
  <c r="I28" i="1" s="1"/>
  <c r="I24" i="1"/>
  <c r="I32" i="1"/>
  <c r="I14" i="1"/>
  <c r="I10" i="1"/>
  <c r="H16" i="1"/>
  <c r="I16" i="1" s="1"/>
  <c r="H20" i="1"/>
  <c r="I20" i="1" s="1"/>
  <c r="H13" i="1"/>
  <c r="I13" i="1" s="1"/>
  <c r="H21" i="1"/>
  <c r="I21" i="1" s="1"/>
  <c r="H18" i="1"/>
  <c r="I18" i="1" s="1"/>
  <c r="I12" i="1"/>
  <c r="I19" i="1"/>
  <c r="I17" i="1"/>
  <c r="I15" i="1"/>
  <c r="I11" i="1"/>
  <c r="N73" i="1"/>
  <c r="N71" i="1"/>
  <c r="N69" i="1"/>
  <c r="N65" i="1"/>
  <c r="M63" i="1"/>
  <c r="N63" i="1" s="1"/>
  <c r="N62" i="1"/>
  <c r="M61" i="1"/>
  <c r="N61" i="1" s="1"/>
  <c r="M60" i="1"/>
  <c r="N60" i="1" s="1"/>
  <c r="N59" i="1"/>
  <c r="M58" i="1"/>
  <c r="N58" i="1" s="1"/>
  <c r="N57" i="1"/>
  <c r="M56" i="1"/>
  <c r="N56" i="1" s="1"/>
  <c r="N55" i="1"/>
  <c r="N54" i="1"/>
  <c r="N53" i="1"/>
  <c r="M52" i="1"/>
  <c r="N52" i="1" s="1"/>
  <c r="M51" i="1"/>
  <c r="N51" i="1" s="1"/>
  <c r="N50" i="1"/>
  <c r="N38" i="1"/>
  <c r="N37" i="1"/>
  <c r="N35" i="1"/>
  <c r="N34" i="1"/>
  <c r="N33" i="1"/>
  <c r="M31" i="1"/>
  <c r="N31" i="1" s="1"/>
  <c r="M30" i="1"/>
  <c r="N30" i="1" s="1"/>
  <c r="N28" i="1"/>
  <c r="N26" i="1"/>
  <c r="N27" i="1"/>
  <c r="N20" i="1"/>
  <c r="N19" i="1"/>
  <c r="N18" i="1"/>
  <c r="N16" i="1"/>
  <c r="M15" i="1"/>
  <c r="N15" i="1" s="1"/>
  <c r="M12" i="1"/>
  <c r="N12" i="1" s="1"/>
  <c r="M9" i="1"/>
  <c r="N9" i="1" s="1"/>
  <c r="I9" i="1"/>
  <c r="I74" i="1" l="1"/>
  <c r="N74" i="1" l="1"/>
</calcChain>
</file>

<file path=xl/sharedStrings.xml><?xml version="1.0" encoding="utf-8"?>
<sst xmlns="http://schemas.openxmlformats.org/spreadsheetml/2006/main" count="191" uniqueCount="130">
  <si>
    <t>Nr</t>
  </si>
  <si>
    <t>Opis robót</t>
  </si>
  <si>
    <t>Jm</t>
  </si>
  <si>
    <t>Ilość</t>
  </si>
  <si>
    <t>1</t>
  </si>
  <si>
    <t>2</t>
  </si>
  <si>
    <t>3</t>
  </si>
  <si>
    <t>4</t>
  </si>
  <si>
    <t>5</t>
  </si>
  <si>
    <t>6</t>
  </si>
  <si>
    <t>7</t>
  </si>
  <si>
    <t>8</t>
  </si>
  <si>
    <t>m2</t>
  </si>
  <si>
    <t>m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</si>
  <si>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</si>
  <si>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</si>
  <si>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</si>
  <si>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</si>
  <si>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</si>
  <si>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</si>
  <si>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</si>
  <si>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</si>
  <si>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</si>
  <si>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</si>
  <si>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</si>
  <si>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</si>
  <si>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</si>
  <si>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</si>
  <si>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</si>
  <si>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</si>
  <si>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</si>
  <si>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</si>
  <si>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</si>
  <si>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</si>
  <si>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</si>
  <si>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Pojemnik na papier toaletowy</t>
  </si>
  <si>
    <t>Kosztorys Ofertowy</t>
  </si>
  <si>
    <t>[a]</t>
  </si>
  <si>
    <t>[b]</t>
  </si>
  <si>
    <t>[c]</t>
  </si>
  <si>
    <t>[d]</t>
  </si>
  <si>
    <t>[e]</t>
  </si>
  <si>
    <t>[g]</t>
  </si>
  <si>
    <t>BOR05.2619.3.2025</t>
  </si>
  <si>
    <t>[f]= [d] x [e]</t>
  </si>
  <si>
    <t xml:space="preserve">Stawka podatku VAT [%] </t>
  </si>
  <si>
    <t>Kwota podatku VAT [PLN]</t>
  </si>
  <si>
    <t>[h] = [f] x [g]</t>
  </si>
  <si>
    <t xml:space="preserve">[i]= [f] +[h] </t>
  </si>
  <si>
    <t>Załącznik nr 1 do Formularza oferty</t>
  </si>
  <si>
    <t>1. Roboty przygotowawcze i rozbiórkowe</t>
  </si>
  <si>
    <t>Rozebranie posadzek z płytek ceramicznych</t>
  </si>
  <si>
    <t>Rozebranie oblicowań ścian z płytek</t>
  </si>
  <si>
    <t>m3</t>
  </si>
  <si>
    <t>Wykucie ościeżnic</t>
  </si>
  <si>
    <t>szt.</t>
  </si>
  <si>
    <t>Demontaż opraw oświetleniowych żarowych, halogenowych, compact w sufitach podwieszanych</t>
  </si>
  <si>
    <t>Demontaż sufitu podwieszanego</t>
  </si>
  <si>
    <t>Demontaż szkieletu pojedynczego ścianek działowych i przedścianek z płyt gipsowo-kartonowych przy powierzchni demontażu ponad 5 m2</t>
  </si>
  <si>
    <t>Demontaż umywalki porcelanowej</t>
  </si>
  <si>
    <t>Demontaż ustępu z miską porcelanową lub żeliwną</t>
  </si>
  <si>
    <t>Demontaż pisuaru porcelanowego</t>
  </si>
  <si>
    <t>Demontaż bidetu porcelanowego</t>
  </si>
  <si>
    <t>Oczyszczenie terenu z resztek budowlanych, gruzu i śmieci - zebranie i złożenie zanieczyszczeń w pryzmy</t>
  </si>
  <si>
    <t>Wywiezienie gruzu spryzmowanego samochodami samowyładowczymi na odległość do 1 km</t>
  </si>
  <si>
    <t>Wywiezienie gruzu/śmieci spryzmowanego samochodami samowyładowczymi - za każdy następny 1 km                                                                             Krotność = 15</t>
  </si>
  <si>
    <t>2. Roboty budowlano - wykończeniowe</t>
  </si>
  <si>
    <t>Przygotowanie podłoża pod wykonanie okładzin podłogowych - oczyszczenie i zmycie podłoża</t>
  </si>
  <si>
    <t>Izolacja pozioma przeciwwilgociowa z elastycznych szlamów uszczelniających na wyrównanym podłożu - nakładana ręcznie</t>
  </si>
  <si>
    <t>Wklejanie w powłokę wodochronną taśmy uszczelniającej</t>
  </si>
  <si>
    <t>Posadzki z płytek z kamieni sztucznych układanymi metodą regularną na klej cienkowarstwowy gr. 3 mm; płytki o wymiarach 600x600</t>
  </si>
  <si>
    <t>Malowanie farbą emulsyjną dwukrotnie z gruntowaniem płyt gipsowych spoinowanych szpachlowanych</t>
  </si>
  <si>
    <t>Licowanie ścian płytkami z kamieni sztucznych układanymi na klej cienkowarstwowy gr. 3 mm; płytki o wymiarach 600x600</t>
  </si>
  <si>
    <t>Licowanie ścian płytkami z kamieni sztucznych układanymi na klej cienkowarstwowy gr. 3 mm; płytki o wymiarach 1800x20</t>
  </si>
  <si>
    <t>Ścianki systemowe z drzwiami</t>
  </si>
  <si>
    <t>Montaż ościeżnic</t>
  </si>
  <si>
    <t>Skrzydła drzwiowe wewnętrzne pełne fabrycznie wykończone</t>
  </si>
  <si>
    <t>Wypełnienie spoin masą silikonową - narożniki i obrys drzwi</t>
  </si>
  <si>
    <t>3. Roboty instalacyjne</t>
  </si>
  <si>
    <t>3.1. Instalacje elektryczne</t>
  </si>
  <si>
    <t>Przewody kabelkowe o łącznym przekroju żył do 7.5 mm2 układane na konstrukcji metalowej</t>
  </si>
  <si>
    <t>Montaż do gotowego podłoża gniazd wtyczkowych podtynkowych 2-biegunowych z uziemieniem w puszkach z podłączeniem</t>
  </si>
  <si>
    <t>Montaż na gotowym podłożu łączników instalacyjnych podtynkowych świecznikowych w puszce instalacyjnej z podłączeniem</t>
  </si>
  <si>
    <t>Montaż opraw oświetleniowych żarowych, halogenowych, compact w sufitach podwieszoncyh</t>
  </si>
  <si>
    <t>Montaż czujnika ruchu</t>
  </si>
  <si>
    <t>3.2. Instalacje sanitarne</t>
  </si>
  <si>
    <t>Montaż rurociągów z PCW o śr. 50 mm na ścianach z łączeniem metodą wciskową</t>
  </si>
  <si>
    <t>Montaż rurociągów z PCW o śr. 110 mm na ścianach z łączeniem metodą wciskową</t>
  </si>
  <si>
    <t>Dodatek za wykonanie podejść odpływowych z rur i kształtek z nieplastyfikowanego PCW o śr. 50 mm</t>
  </si>
  <si>
    <t>Dodatek za wykonanie podejść odpływowych z rur i kształtek z nieplastyfikowanego PCW o śr. 110 mm</t>
  </si>
  <si>
    <t>Dodatki za podejścia dopływowe w rurociągach z tworzyw sztucznych do zaworów czerplanych, baterii, mieszaczy, hydrantów itp. o połączeniu sztywnym o śr. zewnętrznej 32 mm</t>
  </si>
  <si>
    <t>Dodatki za podejścia dopływowe w rurociągach z tworzyw sztucznych do zaworów czerplanych, baterii, mieszaczy, hydrantów itp. o połączeniu sztywnym o śr. zewnętrznej 20 mm</t>
  </si>
  <si>
    <t>Zawory odcinające o śr. nominalnej 20 mm</t>
  </si>
  <si>
    <t>Zawory odcinające o śr. nominalnej 32 mm</t>
  </si>
  <si>
    <t>Przyciski do spłuczek podtynkowych publicznych</t>
  </si>
  <si>
    <t>Przewody wentylacyjne z blachy stalowej, kołowe o śr. 125 mm</t>
  </si>
  <si>
    <t>Wentylatory ścienne (kuchenny/łazienkowy) o śr. 125 mm</t>
  </si>
  <si>
    <t>4. Meble i urządzenia dodatkowe</t>
  </si>
  <si>
    <t>Wklejenie lustra</t>
  </si>
  <si>
    <t>Dozownik do mydła</t>
  </si>
  <si>
    <t>Dozownik na ręczniki</t>
  </si>
  <si>
    <t xml:space="preserve">Szafka umywalkowa </t>
  </si>
  <si>
    <t>Szafka gospodarcza pionowa</t>
  </si>
  <si>
    <t>kpl.</t>
  </si>
  <si>
    <t>Cena jednostkowa netto            [PLN]</t>
  </si>
  <si>
    <t>Cena netto         [PLN]</t>
  </si>
  <si>
    <t>Cena brutto [PLN]</t>
  </si>
  <si>
    <t>ZAKRES PODSTAWOWY ZAMÓWIENIA                                       (4 TOALETY I ŁAZIENKI)</t>
  </si>
  <si>
    <t>ZAKRES OPCJONALNY ZAMÓWIENIA                                                              (2 TOALETY I ŁAZIENKI)</t>
  </si>
  <si>
    <t>[j]</t>
  </si>
  <si>
    <t>[k]= [j] x [e]</t>
  </si>
  <si>
    <t>[l]</t>
  </si>
  <si>
    <t>[m] = [k] x [l]</t>
  </si>
  <si>
    <t xml:space="preserve">[n]= [k] +[m] </t>
  </si>
  <si>
    <t>Rurociągi z tworzyw sztucznych (PP, PE, PB) o śr. zewnętrznej 20 mm o połączeniach zgrzewanych, na ścianach w budynkach mieszkalnych</t>
  </si>
  <si>
    <t>Rurociągi z tworzyw sztucznych (PP, PE, PB) o śr. zewnętrznej 32 mm o połączeniach zgrzewanych, na ścianach w budynkach mieszkalnych</t>
  </si>
  <si>
    <t>Montaż na gotowym podłożu puszek bakelitowych o śr. 80 mm; ilość wylotów 3, przekrój przewodu 4 mm2</t>
  </si>
  <si>
    <t xml:space="preserve">Razem (suma) cena brutto: </t>
  </si>
  <si>
    <t>Okładziny ścienne z płyt gipsowo-kartonowych RIGIPS lub równoważnych, mocowane na pojedynczej metalowej, wolnostojącej konstrukcji o grubości 50 mm z pokryciem jednostronnym dwuwarstwowym (system 3.22.00)</t>
  </si>
  <si>
    <t>Ścianki działowe z płyt gipsowo-kartonowych RIGIPS lub równoważnych, na podwójnej metalowej konstrukcji nośnej grubości 75 mm, z pokryciem obistronnym dwuwarstwowym (system 3.41.02)</t>
  </si>
  <si>
    <t>Wylewka samopoziomująca ASO-NM15 lub równoważna, o gr. 5 mm na podłożach betonowych i jastrychach cementowych</t>
  </si>
  <si>
    <t>Sufit podwieszany z płyt gipsowo kartonowych RIGIPS RIGIMETR lub równoważnych, na konstrukcji krzyżowej dwupoziomowej z profili CD 60 ULTRASTIL lub równoważny; pokrycie dwuwarstwowe</t>
  </si>
  <si>
    <t>(z. VII) Gruntowanie podłoży preparatami "CERESIT CT 17" i "ATLAS UNI GRUNT" lub równoważnymi - powierzchnie poziome</t>
  </si>
  <si>
    <t>Elementy montażowe Geberit Unifix lub równoważne do miski ustępowej montowane w ściance lekkiej</t>
  </si>
  <si>
    <t>Urządzenia sanitarne na elemencie montażowym - ustęp ROCA HEBE (A34H138000) lub równoważny</t>
  </si>
  <si>
    <t>Urządzenia sanitarne - pisuar ROCA MINI (A353145000) lub równoważny</t>
  </si>
  <si>
    <t>Umywalki porcelanowe ROCA DIVERTA (A327116000) lub równoważne, pojedyncze z syfonem gruszkowym z baterią umywalkową stojącą GROHE EUROSMART 23324001 lub równoważną</t>
  </si>
  <si>
    <t>Grzejniki stalowe łazienkowe o wysokości do 1800 mm - REGNIS LUXSAR140/29 KOLOR BIAŁY lub równoważny</t>
  </si>
  <si>
    <t>Montaż lampy nad lustrem-KINKIET ICE TUBE LED M 18W 1750LM 4000K 8120 NOWODVORSKI lub równoważny</t>
  </si>
  <si>
    <t>REMONT TOALET I ŁAZIENEK W SIEDZIBIE 
ŁÓDZKIEGO ODDZIAŁU REGIONALNEGO ARiMR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</si>
</sst>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#,##0.000;\-#,##0.000"/>
    <numFmt numFmtId="166" formatCode="0.000"/>
  </numFmts>
  <fonts count="10" x14ac:knownFonts="1">
    <font>
      <sz val="10"/>
      <color rgb="FF000000"/>
      <name val="Arial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39" fontId="1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>
      <alignment horizontal="left" vertical="center" wrapText="1"/>
    </xf>
    <xf numFmtId="39" fontId="2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top"/>
    </xf>
    <xf numFmtId="0" fontId="2" fillId="0" borderId="0" xfId="0" applyFont="1" applyBorder="1" applyAlignment="1">
      <alignment vertical="top"/>
    </xf>
    <xf numFmtId="39" fontId="2" fillId="0" borderId="0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right" vertical="center" wrapText="1"/>
    </xf>
    <xf numFmtId="39" fontId="1" fillId="2" borderId="16" xfId="0" applyNumberFormat="1" applyFont="1" applyFill="1" applyBorder="1" applyAlignment="1">
      <alignment horizontal="right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39" fontId="1" fillId="2" borderId="2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16" xfId="0" applyNumberFormat="1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 wrapText="1"/>
    </xf>
    <xf numFmtId="39" fontId="1" fillId="2" borderId="20" xfId="0" applyNumberFormat="1" applyFont="1" applyFill="1" applyBorder="1" applyAlignment="1">
      <alignment horizontal="right" vertical="center" wrapText="1"/>
    </xf>
    <xf numFmtId="0" fontId="8" fillId="2" borderId="16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2" fontId="8" fillId="2" borderId="16" xfId="0" applyNumberFormat="1" applyFont="1" applyFill="1" applyBorder="1" applyAlignment="1">
      <alignment horizontal="right" vertical="center" wrapText="1"/>
    </xf>
    <xf numFmtId="2" fontId="8" fillId="2" borderId="1" xfId="0" applyNumberFormat="1" applyFont="1" applyFill="1" applyBorder="1" applyAlignment="1">
      <alignment horizontal="right" vertical="center" wrapText="1"/>
    </xf>
    <xf numFmtId="2" fontId="8" fillId="2" borderId="2" xfId="0" applyNumberFormat="1" applyFont="1" applyFill="1" applyBorder="1" applyAlignment="1">
      <alignment horizontal="right" vertical="center" wrapText="1"/>
    </xf>
    <xf numFmtId="166" fontId="8" fillId="2" borderId="16" xfId="0" applyNumberFormat="1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39" fontId="5" fillId="4" borderId="8" xfId="0" applyNumberFormat="1" applyFont="1" applyFill="1" applyBorder="1" applyAlignment="1">
      <alignment horizontal="right" vertical="center" wrapText="1"/>
    </xf>
    <xf numFmtId="39" fontId="5" fillId="4" borderId="9" xfId="0" applyNumberFormat="1" applyFont="1" applyFill="1" applyBorder="1" applyAlignment="1">
      <alignment horizontal="right" vertical="center" wrapText="1"/>
    </xf>
    <xf numFmtId="39" fontId="5" fillId="4" borderId="6" xfId="0" applyNumberFormat="1" applyFont="1" applyFill="1" applyBorder="1" applyAlignment="1">
      <alignment horizontal="right" vertical="center" wrapText="1"/>
    </xf>
    <xf numFmtId="0" fontId="1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A36" zoomScale="140" zoomScaleNormal="140" zoomScalePageLayoutView="90" workbookViewId="0">
      <selection activeCell="B5" sqref="B5"/>
    </sheetView>
  </sheetViews>
  <sheetFormatPr defaultColWidth="11.453125" defaultRowHeight="12.75" customHeight="1" x14ac:dyDescent="0.25"/>
  <cols>
    <col min="1" max="1" width="5" style="1" customWidth="1"/>
    <col min="2" max="2" width="35" style="1" customWidth="1"/>
    <col min="3" max="3" width="5" style="1" customWidth="1"/>
    <col min="4" max="4" width="6.453125" style="1" customWidth="1"/>
    <col min="5" max="5" width="11.26953125" style="1" customWidth="1"/>
    <col min="6" max="6" width="9.81640625" style="1" customWidth="1"/>
    <col min="7" max="7" width="10.08984375" style="1" customWidth="1"/>
    <col min="8" max="8" width="10.90625" style="1" customWidth="1"/>
    <col min="9" max="9" width="9.36328125" style="1" customWidth="1"/>
    <col min="10" max="10" width="7.90625" style="1" customWidth="1"/>
    <col min="11" max="11" width="9.81640625" style="1" customWidth="1"/>
    <col min="12" max="12" width="10.08984375" style="1" customWidth="1"/>
    <col min="13" max="13" width="10.90625" style="1" customWidth="1"/>
    <col min="14" max="14" width="10.08984375" style="1" customWidth="1"/>
    <col min="15" max="16384" width="11.453125" style="1"/>
  </cols>
  <sheetData>
    <row r="1" spans="1:14" s="7" customFormat="1" ht="12.75" customHeight="1" x14ac:dyDescent="0.25">
      <c r="B1" s="7" t="s">
        <v>43</v>
      </c>
      <c r="C1" s="60" t="s">
        <v>49</v>
      </c>
      <c r="D1" s="60"/>
      <c r="E1" s="60"/>
      <c r="F1" s="60"/>
      <c r="G1" s="60"/>
      <c r="H1" s="60"/>
      <c r="I1" s="60"/>
      <c r="J1" s="12"/>
    </row>
    <row r="2" spans="1:14" s="7" customFormat="1" ht="12.75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13"/>
    </row>
    <row r="3" spans="1:14" s="7" customFormat="1" ht="22.5" customHeight="1" x14ac:dyDescent="0.25">
      <c r="A3" s="62" t="s">
        <v>36</v>
      </c>
      <c r="B3" s="62"/>
      <c r="C3" s="62"/>
      <c r="D3" s="62"/>
      <c r="E3" s="62"/>
      <c r="F3" s="62"/>
      <c r="G3" s="62"/>
      <c r="H3" s="62"/>
      <c r="I3" s="62"/>
      <c r="J3" s="14"/>
    </row>
    <row r="4" spans="1:14" s="7" customFormat="1" ht="34.5" customHeight="1" thickBot="1" x14ac:dyDescent="0.3">
      <c r="A4" s="63" t="s">
        <v>129</v>
      </c>
      <c r="B4" s="63"/>
      <c r="C4" s="63"/>
      <c r="D4" s="63"/>
      <c r="E4" s="63"/>
      <c r="F4" s="63"/>
      <c r="G4" s="63"/>
      <c r="H4" s="63"/>
      <c r="I4" s="63"/>
      <c r="J4" s="15"/>
    </row>
    <row r="5" spans="1:14" s="7" customFormat="1" ht="34.5" customHeight="1" thickBot="1" x14ac:dyDescent="0.3">
      <c r="A5" s="15"/>
      <c r="B5" s="15"/>
      <c r="C5" s="15"/>
      <c r="D5" s="15"/>
      <c r="E5" s="15"/>
      <c r="F5" s="51" t="s">
        <v>107</v>
      </c>
      <c r="G5" s="52"/>
      <c r="H5" s="52"/>
      <c r="I5" s="53"/>
      <c r="J5" s="51" t="s">
        <v>108</v>
      </c>
      <c r="K5" s="52"/>
      <c r="L5" s="52"/>
      <c r="M5" s="52"/>
      <c r="N5" s="53"/>
    </row>
    <row r="6" spans="1:14" s="8" customFormat="1" ht="48" customHeight="1" thickBot="1" x14ac:dyDescent="0.3">
      <c r="A6" s="24" t="s">
        <v>0</v>
      </c>
      <c r="B6" s="25" t="s">
        <v>1</v>
      </c>
      <c r="C6" s="25" t="s">
        <v>2</v>
      </c>
      <c r="D6" s="25" t="s">
        <v>3</v>
      </c>
      <c r="E6" s="25" t="s">
        <v>104</v>
      </c>
      <c r="F6" s="25" t="s">
        <v>105</v>
      </c>
      <c r="G6" s="25" t="s">
        <v>45</v>
      </c>
      <c r="H6" s="25" t="s">
        <v>46</v>
      </c>
      <c r="I6" s="26" t="s">
        <v>106</v>
      </c>
      <c r="J6" s="24" t="s">
        <v>3</v>
      </c>
      <c r="K6" s="25" t="s">
        <v>105</v>
      </c>
      <c r="L6" s="25" t="s">
        <v>45</v>
      </c>
      <c r="M6" s="25" t="s">
        <v>46</v>
      </c>
      <c r="N6" s="26" t="s">
        <v>106</v>
      </c>
    </row>
    <row r="7" spans="1:14" s="8" customFormat="1" ht="22.5" customHeight="1" thickBot="1" x14ac:dyDescent="0.3">
      <c r="A7" s="21" t="s">
        <v>37</v>
      </c>
      <c r="B7" s="9" t="s">
        <v>38</v>
      </c>
      <c r="C7" s="9" t="s">
        <v>39</v>
      </c>
      <c r="D7" s="10" t="s">
        <v>40</v>
      </c>
      <c r="E7" s="11" t="s">
        <v>41</v>
      </c>
      <c r="F7" s="27" t="s">
        <v>44</v>
      </c>
      <c r="G7" s="27" t="s">
        <v>42</v>
      </c>
      <c r="H7" s="27" t="s">
        <v>47</v>
      </c>
      <c r="I7" s="28" t="s">
        <v>48</v>
      </c>
      <c r="J7" s="33" t="s">
        <v>109</v>
      </c>
      <c r="K7" s="34" t="s">
        <v>110</v>
      </c>
      <c r="L7" s="34" t="s">
        <v>111</v>
      </c>
      <c r="M7" s="34" t="s">
        <v>112</v>
      </c>
      <c r="N7" s="35" t="s">
        <v>113</v>
      </c>
    </row>
    <row r="8" spans="1:14" ht="13" x14ac:dyDescent="0.25">
      <c r="A8" s="16"/>
      <c r="B8" s="50" t="s">
        <v>50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ht="13" x14ac:dyDescent="0.25">
      <c r="A9" s="2" t="s">
        <v>4</v>
      </c>
      <c r="B9" s="29" t="s">
        <v>51</v>
      </c>
      <c r="C9" s="30" t="s">
        <v>12</v>
      </c>
      <c r="D9" s="46">
        <v>22</v>
      </c>
      <c r="E9" s="31"/>
      <c r="F9" s="31">
        <f>D9*E9</f>
        <v>0</v>
      </c>
      <c r="G9" s="31"/>
      <c r="H9" s="32">
        <f>F9*G9</f>
        <v>0</v>
      </c>
      <c r="I9" s="32">
        <f>F9+H9</f>
        <v>0</v>
      </c>
      <c r="J9" s="32">
        <v>11</v>
      </c>
      <c r="K9" s="31">
        <f>E9*J9</f>
        <v>0</v>
      </c>
      <c r="L9" s="31"/>
      <c r="M9" s="32">
        <f>K9*L9</f>
        <v>0</v>
      </c>
      <c r="N9" s="32">
        <f>K9+M9</f>
        <v>0</v>
      </c>
    </row>
    <row r="10" spans="1:14" ht="13" x14ac:dyDescent="0.25">
      <c r="A10" s="2" t="s">
        <v>5</v>
      </c>
      <c r="B10" s="3" t="s">
        <v>52</v>
      </c>
      <c r="C10" s="22" t="s">
        <v>12</v>
      </c>
      <c r="D10" s="45">
        <v>81.756</v>
      </c>
      <c r="E10" s="4"/>
      <c r="F10" s="4">
        <f t="shared" ref="F10:F38" si="0">D10*E10</f>
        <v>0</v>
      </c>
      <c r="G10" s="4"/>
      <c r="H10" s="32">
        <f t="shared" ref="H10:H21" si="1">F10*G10</f>
        <v>0</v>
      </c>
      <c r="I10" s="32">
        <f t="shared" ref="I10:I21" si="2">F10+H10</f>
        <v>0</v>
      </c>
      <c r="J10" s="40">
        <v>40.878</v>
      </c>
      <c r="K10" s="31">
        <f t="shared" ref="K10:K38" si="3">E10*J10</f>
        <v>0</v>
      </c>
      <c r="L10" s="4"/>
      <c r="M10" s="32">
        <f t="shared" ref="M10:M21" si="4">K10*L10</f>
        <v>0</v>
      </c>
      <c r="N10" s="32">
        <f t="shared" ref="N10:N21" si="5">K10+M10</f>
        <v>0</v>
      </c>
    </row>
    <row r="11" spans="1:14" ht="13" x14ac:dyDescent="0.25">
      <c r="A11" s="2" t="s">
        <v>6</v>
      </c>
      <c r="B11" s="3" t="s">
        <v>54</v>
      </c>
      <c r="C11" s="22" t="s">
        <v>55</v>
      </c>
      <c r="D11" s="47">
        <v>8</v>
      </c>
      <c r="E11" s="4"/>
      <c r="F11" s="4">
        <f t="shared" si="0"/>
        <v>0</v>
      </c>
      <c r="G11" s="4"/>
      <c r="H11" s="32">
        <f t="shared" si="1"/>
        <v>0</v>
      </c>
      <c r="I11" s="32">
        <f t="shared" si="2"/>
        <v>0</v>
      </c>
      <c r="J11" s="5">
        <v>4</v>
      </c>
      <c r="K11" s="31">
        <f t="shared" si="3"/>
        <v>0</v>
      </c>
      <c r="L11" s="4"/>
      <c r="M11" s="32">
        <f t="shared" si="4"/>
        <v>0</v>
      </c>
      <c r="N11" s="32">
        <f t="shared" si="5"/>
        <v>0</v>
      </c>
    </row>
    <row r="12" spans="1:14" ht="20" customHeight="1" x14ac:dyDescent="0.25">
      <c r="A12" s="2" t="s">
        <v>7</v>
      </c>
      <c r="B12" s="3" t="s">
        <v>56</v>
      </c>
      <c r="C12" s="22" t="s">
        <v>103</v>
      </c>
      <c r="D12" s="47">
        <v>16</v>
      </c>
      <c r="E12" s="4"/>
      <c r="F12" s="4">
        <f t="shared" si="0"/>
        <v>0</v>
      </c>
      <c r="G12" s="4"/>
      <c r="H12" s="32">
        <f t="shared" si="1"/>
        <v>0</v>
      </c>
      <c r="I12" s="32">
        <f t="shared" si="2"/>
        <v>0</v>
      </c>
      <c r="J12" s="5">
        <v>8</v>
      </c>
      <c r="K12" s="31">
        <f t="shared" si="3"/>
        <v>0</v>
      </c>
      <c r="L12" s="4"/>
      <c r="M12" s="32">
        <f t="shared" si="4"/>
        <v>0</v>
      </c>
      <c r="N12" s="32">
        <f t="shared" si="5"/>
        <v>0</v>
      </c>
    </row>
    <row r="13" spans="1:14" ht="13" x14ac:dyDescent="0.25">
      <c r="A13" s="2" t="s">
        <v>8</v>
      </c>
      <c r="B13" s="3" t="s">
        <v>57</v>
      </c>
      <c r="C13" s="22" t="s">
        <v>12</v>
      </c>
      <c r="D13" s="47">
        <v>22</v>
      </c>
      <c r="E13" s="4"/>
      <c r="F13" s="4">
        <f t="shared" si="0"/>
        <v>0</v>
      </c>
      <c r="G13" s="4"/>
      <c r="H13" s="32">
        <f t="shared" si="1"/>
        <v>0</v>
      </c>
      <c r="I13" s="32">
        <f t="shared" si="2"/>
        <v>0</v>
      </c>
      <c r="J13" s="5">
        <v>11</v>
      </c>
      <c r="K13" s="31">
        <f t="shared" si="3"/>
        <v>0</v>
      </c>
      <c r="L13" s="4"/>
      <c r="M13" s="32">
        <f t="shared" si="4"/>
        <v>0</v>
      </c>
      <c r="N13" s="32">
        <f t="shared" si="5"/>
        <v>0</v>
      </c>
    </row>
    <row r="14" spans="1:14" ht="48" x14ac:dyDescent="0.25">
      <c r="A14" s="2" t="s">
        <v>9</v>
      </c>
      <c r="B14" s="3" t="s">
        <v>58</v>
      </c>
      <c r="C14" s="22" t="s">
        <v>12</v>
      </c>
      <c r="D14" s="45">
        <v>46.787999999999997</v>
      </c>
      <c r="E14" s="4"/>
      <c r="F14" s="4">
        <f t="shared" si="0"/>
        <v>0</v>
      </c>
      <c r="G14" s="4"/>
      <c r="H14" s="32">
        <f t="shared" si="1"/>
        <v>0</v>
      </c>
      <c r="I14" s="32">
        <f t="shared" si="2"/>
        <v>0</v>
      </c>
      <c r="J14" s="40">
        <v>23.393999999999998</v>
      </c>
      <c r="K14" s="31">
        <f t="shared" si="3"/>
        <v>0</v>
      </c>
      <c r="L14" s="4"/>
      <c r="M14" s="32">
        <f t="shared" si="4"/>
        <v>0</v>
      </c>
      <c r="N14" s="32">
        <f t="shared" si="5"/>
        <v>0</v>
      </c>
    </row>
    <row r="15" spans="1:14" ht="13" x14ac:dyDescent="0.25">
      <c r="A15" s="2" t="s">
        <v>10</v>
      </c>
      <c r="B15" s="3" t="s">
        <v>59</v>
      </c>
      <c r="C15" s="22" t="s">
        <v>103</v>
      </c>
      <c r="D15" s="47">
        <v>8</v>
      </c>
      <c r="E15" s="4"/>
      <c r="F15" s="4">
        <f t="shared" si="0"/>
        <v>0</v>
      </c>
      <c r="G15" s="4"/>
      <c r="H15" s="32">
        <f t="shared" si="1"/>
        <v>0</v>
      </c>
      <c r="I15" s="32">
        <f t="shared" si="2"/>
        <v>0</v>
      </c>
      <c r="J15" s="5">
        <v>4</v>
      </c>
      <c r="K15" s="31">
        <f t="shared" si="3"/>
        <v>0</v>
      </c>
      <c r="L15" s="4"/>
      <c r="M15" s="32">
        <f t="shared" si="4"/>
        <v>0</v>
      </c>
      <c r="N15" s="32">
        <f t="shared" si="5"/>
        <v>0</v>
      </c>
    </row>
    <row r="16" spans="1:14" ht="22" customHeight="1" x14ac:dyDescent="0.25">
      <c r="A16" s="2" t="s">
        <v>11</v>
      </c>
      <c r="B16" s="3" t="s">
        <v>60</v>
      </c>
      <c r="C16" s="22" t="s">
        <v>103</v>
      </c>
      <c r="D16" s="47">
        <v>4</v>
      </c>
      <c r="E16" s="4"/>
      <c r="F16" s="4">
        <f t="shared" si="0"/>
        <v>0</v>
      </c>
      <c r="G16" s="4"/>
      <c r="H16" s="32">
        <f t="shared" si="1"/>
        <v>0</v>
      </c>
      <c r="I16" s="32">
        <f t="shared" si="2"/>
        <v>0</v>
      </c>
      <c r="J16" s="5">
        <v>2</v>
      </c>
      <c r="K16" s="31">
        <f t="shared" si="3"/>
        <v>0</v>
      </c>
      <c r="L16" s="4"/>
      <c r="M16" s="32">
        <f t="shared" si="4"/>
        <v>0</v>
      </c>
      <c r="N16" s="32">
        <f t="shared" si="5"/>
        <v>0</v>
      </c>
    </row>
    <row r="17" spans="1:14" ht="13" x14ac:dyDescent="0.25">
      <c r="A17" s="2" t="s">
        <v>14</v>
      </c>
      <c r="B17" s="3" t="s">
        <v>61</v>
      </c>
      <c r="C17" s="22" t="s">
        <v>103</v>
      </c>
      <c r="D17" s="47">
        <v>4</v>
      </c>
      <c r="E17" s="4"/>
      <c r="F17" s="4">
        <f t="shared" si="0"/>
        <v>0</v>
      </c>
      <c r="G17" s="4"/>
      <c r="H17" s="32">
        <f t="shared" si="1"/>
        <v>0</v>
      </c>
      <c r="I17" s="32">
        <f t="shared" si="2"/>
        <v>0</v>
      </c>
      <c r="J17" s="5">
        <v>2</v>
      </c>
      <c r="K17" s="31">
        <f t="shared" si="3"/>
        <v>0</v>
      </c>
      <c r="L17" s="4"/>
      <c r="M17" s="32">
        <f t="shared" si="4"/>
        <v>0</v>
      </c>
      <c r="N17" s="32">
        <f t="shared" si="5"/>
        <v>0</v>
      </c>
    </row>
    <row r="18" spans="1:14" ht="13" x14ac:dyDescent="0.25">
      <c r="A18" s="2" t="s">
        <v>15</v>
      </c>
      <c r="B18" s="3" t="s">
        <v>62</v>
      </c>
      <c r="C18" s="22" t="s">
        <v>103</v>
      </c>
      <c r="D18" s="47">
        <v>2</v>
      </c>
      <c r="E18" s="4"/>
      <c r="F18" s="4">
        <f t="shared" si="0"/>
        <v>0</v>
      </c>
      <c r="G18" s="4"/>
      <c r="H18" s="32">
        <f t="shared" si="1"/>
        <v>0</v>
      </c>
      <c r="I18" s="32">
        <f t="shared" si="2"/>
        <v>0</v>
      </c>
      <c r="J18" s="5">
        <v>1</v>
      </c>
      <c r="K18" s="31">
        <f t="shared" si="3"/>
        <v>0</v>
      </c>
      <c r="L18" s="4"/>
      <c r="M18" s="32">
        <f t="shared" si="4"/>
        <v>0</v>
      </c>
      <c r="N18" s="32">
        <f t="shared" si="5"/>
        <v>0</v>
      </c>
    </row>
    <row r="19" spans="1:14" ht="36" x14ac:dyDescent="0.25">
      <c r="A19" s="2" t="s">
        <v>16</v>
      </c>
      <c r="B19" s="3" t="s">
        <v>63</v>
      </c>
      <c r="C19" s="22" t="s">
        <v>53</v>
      </c>
      <c r="D19" s="47">
        <v>12</v>
      </c>
      <c r="E19" s="4"/>
      <c r="F19" s="4">
        <f t="shared" si="0"/>
        <v>0</v>
      </c>
      <c r="G19" s="4"/>
      <c r="H19" s="32">
        <f t="shared" si="1"/>
        <v>0</v>
      </c>
      <c r="I19" s="32">
        <f t="shared" si="2"/>
        <v>0</v>
      </c>
      <c r="J19" s="5">
        <v>6</v>
      </c>
      <c r="K19" s="31">
        <f t="shared" si="3"/>
        <v>0</v>
      </c>
      <c r="L19" s="4"/>
      <c r="M19" s="32">
        <f t="shared" si="4"/>
        <v>0</v>
      </c>
      <c r="N19" s="32">
        <f t="shared" si="5"/>
        <v>0</v>
      </c>
    </row>
    <row r="20" spans="1:14" ht="24" x14ac:dyDescent="0.25">
      <c r="A20" s="2" t="s">
        <v>17</v>
      </c>
      <c r="B20" s="3" t="s">
        <v>64</v>
      </c>
      <c r="C20" s="22" t="s">
        <v>53</v>
      </c>
      <c r="D20" s="47">
        <v>12</v>
      </c>
      <c r="E20" s="4"/>
      <c r="F20" s="4">
        <f t="shared" si="0"/>
        <v>0</v>
      </c>
      <c r="G20" s="4"/>
      <c r="H20" s="32">
        <f t="shared" si="1"/>
        <v>0</v>
      </c>
      <c r="I20" s="32">
        <f t="shared" si="2"/>
        <v>0</v>
      </c>
      <c r="J20" s="5">
        <v>6</v>
      </c>
      <c r="K20" s="31">
        <f t="shared" si="3"/>
        <v>0</v>
      </c>
      <c r="L20" s="4"/>
      <c r="M20" s="32">
        <f t="shared" si="4"/>
        <v>0</v>
      </c>
      <c r="N20" s="32">
        <f t="shared" si="5"/>
        <v>0</v>
      </c>
    </row>
    <row r="21" spans="1:14" ht="48" x14ac:dyDescent="0.25">
      <c r="A21" s="2" t="s">
        <v>18</v>
      </c>
      <c r="B21" s="36" t="s">
        <v>65</v>
      </c>
      <c r="C21" s="37" t="s">
        <v>53</v>
      </c>
      <c r="D21" s="48">
        <v>12</v>
      </c>
      <c r="E21" s="38"/>
      <c r="F21" s="38">
        <f t="shared" si="0"/>
        <v>0</v>
      </c>
      <c r="G21" s="38"/>
      <c r="H21" s="32">
        <f t="shared" si="1"/>
        <v>0</v>
      </c>
      <c r="I21" s="32">
        <f t="shared" si="2"/>
        <v>0</v>
      </c>
      <c r="J21" s="39">
        <v>6</v>
      </c>
      <c r="K21" s="31">
        <f t="shared" si="3"/>
        <v>0</v>
      </c>
      <c r="L21" s="38"/>
      <c r="M21" s="32">
        <f t="shared" si="4"/>
        <v>0</v>
      </c>
      <c r="N21" s="32">
        <f t="shared" si="5"/>
        <v>0</v>
      </c>
    </row>
    <row r="22" spans="1:14" ht="13" x14ac:dyDescent="0.25">
      <c r="A22" s="23"/>
      <c r="B22" s="50" t="s">
        <v>66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ht="60" x14ac:dyDescent="0.25">
      <c r="A23" s="2" t="s">
        <v>19</v>
      </c>
      <c r="B23" s="29" t="s">
        <v>118</v>
      </c>
      <c r="C23" s="30" t="s">
        <v>12</v>
      </c>
      <c r="D23" s="44">
        <v>31.27</v>
      </c>
      <c r="E23" s="31"/>
      <c r="F23" s="31">
        <f t="shared" si="0"/>
        <v>0</v>
      </c>
      <c r="G23" s="31"/>
      <c r="H23" s="32">
        <f t="shared" ref="H23" si="6">F23*G23</f>
        <v>0</v>
      </c>
      <c r="I23" s="32">
        <f t="shared" ref="I23" si="7">F23+H23</f>
        <v>0</v>
      </c>
      <c r="J23" s="41">
        <v>15.635</v>
      </c>
      <c r="K23" s="31">
        <f t="shared" si="3"/>
        <v>0</v>
      </c>
      <c r="L23" s="31"/>
      <c r="M23" s="32">
        <f>K23*L23</f>
        <v>0</v>
      </c>
      <c r="N23" s="32">
        <f>K23+M23</f>
        <v>0</v>
      </c>
    </row>
    <row r="24" spans="1:14" ht="60" x14ac:dyDescent="0.25">
      <c r="A24" s="2" t="s">
        <v>20</v>
      </c>
      <c r="B24" s="3" t="s">
        <v>119</v>
      </c>
      <c r="C24" s="22" t="s">
        <v>12</v>
      </c>
      <c r="D24" s="45">
        <v>14.31</v>
      </c>
      <c r="E24" s="4"/>
      <c r="F24" s="31">
        <f t="shared" si="0"/>
        <v>0</v>
      </c>
      <c r="G24" s="4"/>
      <c r="H24" s="32">
        <f t="shared" ref="H24:H38" si="8">F24*G24</f>
        <v>0</v>
      </c>
      <c r="I24" s="32">
        <f t="shared" ref="I24:I38" si="9">F24+H24</f>
        <v>0</v>
      </c>
      <c r="J24" s="40">
        <v>7.1550000000000002</v>
      </c>
      <c r="K24" s="31">
        <f t="shared" si="3"/>
        <v>0</v>
      </c>
      <c r="L24" s="4"/>
      <c r="M24" s="32">
        <f t="shared" ref="M24:M37" si="10">K24*L24</f>
        <v>0</v>
      </c>
      <c r="N24" s="32">
        <f t="shared" ref="N24:N37" si="11">K24+M24</f>
        <v>0</v>
      </c>
    </row>
    <row r="25" spans="1:14" ht="24" x14ac:dyDescent="0.25">
      <c r="A25" s="2" t="s">
        <v>21</v>
      </c>
      <c r="B25" s="3" t="s">
        <v>67</v>
      </c>
      <c r="C25" s="22" t="s">
        <v>12</v>
      </c>
      <c r="D25" s="47">
        <v>21.6</v>
      </c>
      <c r="E25" s="4"/>
      <c r="F25" s="31">
        <f t="shared" si="0"/>
        <v>0</v>
      </c>
      <c r="G25" s="4"/>
      <c r="H25" s="32">
        <f t="shared" si="8"/>
        <v>0</v>
      </c>
      <c r="I25" s="32">
        <f t="shared" si="9"/>
        <v>0</v>
      </c>
      <c r="J25" s="5">
        <v>10.8</v>
      </c>
      <c r="K25" s="31">
        <f t="shared" si="3"/>
        <v>0</v>
      </c>
      <c r="L25" s="4"/>
      <c r="M25" s="32">
        <f t="shared" si="10"/>
        <v>0</v>
      </c>
      <c r="N25" s="32">
        <f t="shared" si="11"/>
        <v>0</v>
      </c>
    </row>
    <row r="26" spans="1:14" ht="36" x14ac:dyDescent="0.25">
      <c r="A26" s="2" t="s">
        <v>22</v>
      </c>
      <c r="B26" s="3" t="s">
        <v>120</v>
      </c>
      <c r="C26" s="22" t="s">
        <v>12</v>
      </c>
      <c r="D26" s="47">
        <v>21.6</v>
      </c>
      <c r="E26" s="4"/>
      <c r="F26" s="31">
        <f t="shared" si="0"/>
        <v>0</v>
      </c>
      <c r="G26" s="4"/>
      <c r="H26" s="32">
        <f t="shared" si="8"/>
        <v>0</v>
      </c>
      <c r="I26" s="32">
        <f t="shared" si="9"/>
        <v>0</v>
      </c>
      <c r="J26" s="5">
        <v>10.8</v>
      </c>
      <c r="K26" s="31">
        <f t="shared" si="3"/>
        <v>0</v>
      </c>
      <c r="L26" s="4"/>
      <c r="M26" s="32">
        <f t="shared" si="10"/>
        <v>0</v>
      </c>
      <c r="N26" s="32">
        <f t="shared" si="11"/>
        <v>0</v>
      </c>
    </row>
    <row r="27" spans="1:14" ht="36" x14ac:dyDescent="0.25">
      <c r="A27" s="2" t="s">
        <v>23</v>
      </c>
      <c r="B27" s="3" t="s">
        <v>68</v>
      </c>
      <c r="C27" s="22" t="s">
        <v>12</v>
      </c>
      <c r="D27" s="47">
        <v>21.6</v>
      </c>
      <c r="E27" s="4"/>
      <c r="F27" s="31">
        <f t="shared" si="0"/>
        <v>0</v>
      </c>
      <c r="G27" s="4"/>
      <c r="H27" s="32">
        <f t="shared" si="8"/>
        <v>0</v>
      </c>
      <c r="I27" s="32">
        <f t="shared" si="9"/>
        <v>0</v>
      </c>
      <c r="J27" s="5">
        <v>10.8</v>
      </c>
      <c r="K27" s="31">
        <f t="shared" si="3"/>
        <v>0</v>
      </c>
      <c r="L27" s="4"/>
      <c r="M27" s="32">
        <f t="shared" si="10"/>
        <v>0</v>
      </c>
      <c r="N27" s="32">
        <f t="shared" si="11"/>
        <v>0</v>
      </c>
    </row>
    <row r="28" spans="1:14" ht="24" x14ac:dyDescent="0.25">
      <c r="A28" s="2" t="s">
        <v>24</v>
      </c>
      <c r="B28" s="3" t="s">
        <v>69</v>
      </c>
      <c r="C28" s="22" t="s">
        <v>13</v>
      </c>
      <c r="D28" s="45">
        <v>51.82</v>
      </c>
      <c r="E28" s="4"/>
      <c r="F28" s="31">
        <f t="shared" si="0"/>
        <v>0</v>
      </c>
      <c r="G28" s="4"/>
      <c r="H28" s="32">
        <f t="shared" si="8"/>
        <v>0</v>
      </c>
      <c r="I28" s="32">
        <f t="shared" si="9"/>
        <v>0</v>
      </c>
      <c r="J28" s="40">
        <v>25.91</v>
      </c>
      <c r="K28" s="31">
        <f t="shared" si="3"/>
        <v>0</v>
      </c>
      <c r="L28" s="4"/>
      <c r="M28" s="32">
        <f t="shared" si="10"/>
        <v>0</v>
      </c>
      <c r="N28" s="32">
        <f t="shared" si="11"/>
        <v>0</v>
      </c>
    </row>
    <row r="29" spans="1:14" ht="49" customHeight="1" x14ac:dyDescent="0.25">
      <c r="A29" s="2" t="s">
        <v>25</v>
      </c>
      <c r="B29" s="3" t="s">
        <v>70</v>
      </c>
      <c r="C29" s="22" t="s">
        <v>12</v>
      </c>
      <c r="D29" s="47">
        <v>21.6</v>
      </c>
      <c r="E29" s="4"/>
      <c r="F29" s="31">
        <f t="shared" si="0"/>
        <v>0</v>
      </c>
      <c r="G29" s="4"/>
      <c r="H29" s="32">
        <f t="shared" si="8"/>
        <v>0</v>
      </c>
      <c r="I29" s="32">
        <f t="shared" si="9"/>
        <v>0</v>
      </c>
      <c r="J29" s="5">
        <v>10.8</v>
      </c>
      <c r="K29" s="31">
        <f t="shared" si="3"/>
        <v>0</v>
      </c>
      <c r="L29" s="4"/>
      <c r="M29" s="32">
        <f t="shared" si="10"/>
        <v>0</v>
      </c>
      <c r="N29" s="32">
        <f t="shared" si="11"/>
        <v>0</v>
      </c>
    </row>
    <row r="30" spans="1:14" ht="60" x14ac:dyDescent="0.25">
      <c r="A30" s="2" t="s">
        <v>26</v>
      </c>
      <c r="B30" s="3" t="s">
        <v>121</v>
      </c>
      <c r="C30" s="22" t="s">
        <v>12</v>
      </c>
      <c r="D30" s="47">
        <v>21.6</v>
      </c>
      <c r="E30" s="4"/>
      <c r="F30" s="31">
        <f t="shared" si="0"/>
        <v>0</v>
      </c>
      <c r="G30" s="4"/>
      <c r="H30" s="32">
        <f t="shared" si="8"/>
        <v>0</v>
      </c>
      <c r="I30" s="32">
        <f t="shared" si="9"/>
        <v>0</v>
      </c>
      <c r="J30" s="5">
        <v>10.8</v>
      </c>
      <c r="K30" s="31">
        <f t="shared" si="3"/>
        <v>0</v>
      </c>
      <c r="L30" s="4"/>
      <c r="M30" s="32">
        <f t="shared" si="10"/>
        <v>0</v>
      </c>
      <c r="N30" s="32">
        <f t="shared" si="11"/>
        <v>0</v>
      </c>
    </row>
    <row r="31" spans="1:14" ht="36" x14ac:dyDescent="0.25">
      <c r="A31" s="2" t="s">
        <v>27</v>
      </c>
      <c r="B31" s="3" t="s">
        <v>122</v>
      </c>
      <c r="C31" s="22" t="s">
        <v>12</v>
      </c>
      <c r="D31" s="47">
        <v>32</v>
      </c>
      <c r="E31" s="4"/>
      <c r="F31" s="31">
        <f t="shared" si="0"/>
        <v>0</v>
      </c>
      <c r="G31" s="4"/>
      <c r="H31" s="32">
        <f t="shared" si="8"/>
        <v>0</v>
      </c>
      <c r="I31" s="32">
        <f t="shared" si="9"/>
        <v>0</v>
      </c>
      <c r="J31" s="5">
        <v>16</v>
      </c>
      <c r="K31" s="31">
        <f t="shared" si="3"/>
        <v>0</v>
      </c>
      <c r="L31" s="4"/>
      <c r="M31" s="32">
        <f t="shared" si="10"/>
        <v>0</v>
      </c>
      <c r="N31" s="32">
        <f t="shared" si="11"/>
        <v>0</v>
      </c>
    </row>
    <row r="32" spans="1:14" ht="36" x14ac:dyDescent="0.25">
      <c r="A32" s="2" t="s">
        <v>28</v>
      </c>
      <c r="B32" s="3" t="s">
        <v>71</v>
      </c>
      <c r="C32" s="22" t="s">
        <v>12</v>
      </c>
      <c r="D32" s="47">
        <v>21.6</v>
      </c>
      <c r="E32" s="4"/>
      <c r="F32" s="31">
        <f t="shared" si="0"/>
        <v>0</v>
      </c>
      <c r="G32" s="4"/>
      <c r="H32" s="32">
        <f t="shared" si="8"/>
        <v>0</v>
      </c>
      <c r="I32" s="32">
        <f t="shared" si="9"/>
        <v>0</v>
      </c>
      <c r="J32" s="5">
        <v>10.8</v>
      </c>
      <c r="K32" s="31">
        <f t="shared" si="3"/>
        <v>0</v>
      </c>
      <c r="L32" s="4"/>
      <c r="M32" s="32">
        <f t="shared" si="10"/>
        <v>0</v>
      </c>
      <c r="N32" s="32">
        <f t="shared" si="11"/>
        <v>0</v>
      </c>
    </row>
    <row r="33" spans="1:14" ht="36" x14ac:dyDescent="0.25">
      <c r="A33" s="2" t="s">
        <v>29</v>
      </c>
      <c r="B33" s="3" t="s">
        <v>72</v>
      </c>
      <c r="C33" s="22" t="s">
        <v>12</v>
      </c>
      <c r="D33" s="45">
        <v>85.945999999999998</v>
      </c>
      <c r="E33" s="4"/>
      <c r="F33" s="31">
        <f t="shared" si="0"/>
        <v>0</v>
      </c>
      <c r="G33" s="4"/>
      <c r="H33" s="32">
        <f t="shared" si="8"/>
        <v>0</v>
      </c>
      <c r="I33" s="32">
        <f t="shared" si="9"/>
        <v>0</v>
      </c>
      <c r="J33" s="5">
        <v>42.972999999999999</v>
      </c>
      <c r="K33" s="31">
        <f t="shared" si="3"/>
        <v>0</v>
      </c>
      <c r="L33" s="4"/>
      <c r="M33" s="32">
        <f t="shared" si="10"/>
        <v>0</v>
      </c>
      <c r="N33" s="32">
        <f t="shared" si="11"/>
        <v>0</v>
      </c>
    </row>
    <row r="34" spans="1:14" ht="36" x14ac:dyDescent="0.25">
      <c r="A34" s="2" t="s">
        <v>30</v>
      </c>
      <c r="B34" s="3" t="s">
        <v>73</v>
      </c>
      <c r="C34" s="22" t="s">
        <v>12</v>
      </c>
      <c r="D34" s="45">
        <v>24.013999999999999</v>
      </c>
      <c r="E34" s="4"/>
      <c r="F34" s="31">
        <f t="shared" si="0"/>
        <v>0</v>
      </c>
      <c r="G34" s="4"/>
      <c r="H34" s="32">
        <f t="shared" si="8"/>
        <v>0</v>
      </c>
      <c r="I34" s="32">
        <f t="shared" si="9"/>
        <v>0</v>
      </c>
      <c r="J34" s="40">
        <v>12.007</v>
      </c>
      <c r="K34" s="31">
        <f t="shared" si="3"/>
        <v>0</v>
      </c>
      <c r="L34" s="4"/>
      <c r="M34" s="32">
        <f t="shared" si="10"/>
        <v>0</v>
      </c>
      <c r="N34" s="32">
        <f t="shared" si="11"/>
        <v>0</v>
      </c>
    </row>
    <row r="35" spans="1:14" ht="13" x14ac:dyDescent="0.25">
      <c r="A35" s="2" t="s">
        <v>31</v>
      </c>
      <c r="B35" s="3" t="s">
        <v>74</v>
      </c>
      <c r="C35" s="22" t="s">
        <v>12</v>
      </c>
      <c r="D35" s="45">
        <v>5.68</v>
      </c>
      <c r="E35" s="4"/>
      <c r="F35" s="31">
        <f t="shared" si="0"/>
        <v>0</v>
      </c>
      <c r="G35" s="4"/>
      <c r="H35" s="32">
        <f t="shared" si="8"/>
        <v>0</v>
      </c>
      <c r="I35" s="32">
        <f t="shared" si="9"/>
        <v>0</v>
      </c>
      <c r="J35" s="5">
        <v>2.84</v>
      </c>
      <c r="K35" s="31">
        <f t="shared" si="3"/>
        <v>0</v>
      </c>
      <c r="L35" s="4"/>
      <c r="M35" s="32">
        <f t="shared" si="10"/>
        <v>0</v>
      </c>
      <c r="N35" s="32">
        <f t="shared" si="11"/>
        <v>0</v>
      </c>
    </row>
    <row r="36" spans="1:14" ht="13" x14ac:dyDescent="0.25">
      <c r="A36" s="2" t="s">
        <v>32</v>
      </c>
      <c r="B36" s="3" t="s">
        <v>75</v>
      </c>
      <c r="C36" s="22" t="s">
        <v>12</v>
      </c>
      <c r="D36" s="47">
        <v>13.6</v>
      </c>
      <c r="E36" s="4"/>
      <c r="F36" s="31">
        <f t="shared" si="0"/>
        <v>0</v>
      </c>
      <c r="G36" s="4"/>
      <c r="H36" s="32">
        <f t="shared" si="8"/>
        <v>0</v>
      </c>
      <c r="I36" s="32">
        <f t="shared" si="9"/>
        <v>0</v>
      </c>
      <c r="J36" s="5">
        <v>6.8</v>
      </c>
      <c r="K36" s="31">
        <f t="shared" si="3"/>
        <v>0</v>
      </c>
      <c r="L36" s="4"/>
      <c r="M36" s="32">
        <f t="shared" si="10"/>
        <v>0</v>
      </c>
      <c r="N36" s="32">
        <f t="shared" si="11"/>
        <v>0</v>
      </c>
    </row>
    <row r="37" spans="1:14" ht="24" x14ac:dyDescent="0.25">
      <c r="A37" s="2" t="s">
        <v>33</v>
      </c>
      <c r="B37" s="3" t="s">
        <v>76</v>
      </c>
      <c r="C37" s="22" t="s">
        <v>12</v>
      </c>
      <c r="D37" s="47">
        <v>13.6</v>
      </c>
      <c r="E37" s="4"/>
      <c r="F37" s="31">
        <f t="shared" si="0"/>
        <v>0</v>
      </c>
      <c r="G37" s="4"/>
      <c r="H37" s="32">
        <f t="shared" si="8"/>
        <v>0</v>
      </c>
      <c r="I37" s="32">
        <f t="shared" si="9"/>
        <v>0</v>
      </c>
      <c r="J37" s="5">
        <v>6.8</v>
      </c>
      <c r="K37" s="31">
        <f t="shared" si="3"/>
        <v>0</v>
      </c>
      <c r="L37" s="4"/>
      <c r="M37" s="32">
        <f t="shared" si="10"/>
        <v>0</v>
      </c>
      <c r="N37" s="32">
        <f t="shared" si="11"/>
        <v>0</v>
      </c>
    </row>
    <row r="38" spans="1:14" ht="24" x14ac:dyDescent="0.25">
      <c r="A38" s="2" t="s">
        <v>34</v>
      </c>
      <c r="B38" s="36" t="s">
        <v>77</v>
      </c>
      <c r="C38" s="37" t="s">
        <v>13</v>
      </c>
      <c r="D38" s="48">
        <v>181.3</v>
      </c>
      <c r="E38" s="38"/>
      <c r="F38" s="31">
        <f t="shared" si="0"/>
        <v>0</v>
      </c>
      <c r="G38" s="38"/>
      <c r="H38" s="32">
        <f t="shared" si="8"/>
        <v>0</v>
      </c>
      <c r="I38" s="32">
        <f t="shared" si="9"/>
        <v>0</v>
      </c>
      <c r="J38" s="39">
        <v>90.65</v>
      </c>
      <c r="K38" s="31">
        <f t="shared" si="3"/>
        <v>0</v>
      </c>
      <c r="L38" s="38"/>
      <c r="M38" s="32">
        <f>K38*L38</f>
        <v>0</v>
      </c>
      <c r="N38" s="32">
        <f>K38+M38</f>
        <v>0</v>
      </c>
    </row>
    <row r="39" spans="1:14" ht="13" x14ac:dyDescent="0.25">
      <c r="A39" s="23"/>
      <c r="B39" s="50" t="s">
        <v>78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3" x14ac:dyDescent="0.25">
      <c r="A40" s="23"/>
      <c r="B40" s="50" t="s">
        <v>79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24" x14ac:dyDescent="0.25">
      <c r="A41" s="2">
        <v>30</v>
      </c>
      <c r="B41" s="29" t="s">
        <v>80</v>
      </c>
      <c r="C41" s="30" t="s">
        <v>13</v>
      </c>
      <c r="D41" s="46">
        <v>30</v>
      </c>
      <c r="E41" s="31"/>
      <c r="F41" s="31">
        <f t="shared" ref="F41:F67" si="12">D41*E41</f>
        <v>0</v>
      </c>
      <c r="G41" s="31"/>
      <c r="H41" s="32">
        <f t="shared" ref="H41" si="13">F41*G41</f>
        <v>0</v>
      </c>
      <c r="I41" s="32">
        <f t="shared" ref="I41" si="14">F41+H41</f>
        <v>0</v>
      </c>
      <c r="J41" s="32">
        <v>15</v>
      </c>
      <c r="K41" s="31">
        <f t="shared" ref="K41:K67" si="15">E41*J41</f>
        <v>0</v>
      </c>
      <c r="L41" s="31"/>
      <c r="M41" s="32">
        <f>K41*L41</f>
        <v>0</v>
      </c>
      <c r="N41" s="32">
        <f>K41+M41</f>
        <v>0</v>
      </c>
    </row>
    <row r="42" spans="1:14" ht="36" x14ac:dyDescent="0.25">
      <c r="A42" s="2">
        <v>31</v>
      </c>
      <c r="B42" s="3" t="s">
        <v>116</v>
      </c>
      <c r="C42" s="22" t="s">
        <v>55</v>
      </c>
      <c r="D42" s="47">
        <v>8</v>
      </c>
      <c r="E42" s="4"/>
      <c r="F42" s="31">
        <f t="shared" si="12"/>
        <v>0</v>
      </c>
      <c r="G42" s="4"/>
      <c r="H42" s="32">
        <f t="shared" ref="H42:H46" si="16">F42*G42</f>
        <v>0</v>
      </c>
      <c r="I42" s="32">
        <f t="shared" ref="I42:I46" si="17">F42+H42</f>
        <v>0</v>
      </c>
      <c r="J42" s="5">
        <v>4</v>
      </c>
      <c r="K42" s="31">
        <f t="shared" si="15"/>
        <v>0</v>
      </c>
      <c r="L42" s="4"/>
      <c r="M42" s="32">
        <f t="shared" ref="M42:M46" si="18">K42*L42</f>
        <v>0</v>
      </c>
      <c r="N42" s="32">
        <f t="shared" ref="N42:N46" si="19">K42+M42</f>
        <v>0</v>
      </c>
    </row>
    <row r="43" spans="1:14" ht="36" x14ac:dyDescent="0.25">
      <c r="A43" s="2">
        <v>32</v>
      </c>
      <c r="B43" s="3" t="s">
        <v>81</v>
      </c>
      <c r="C43" s="22" t="s">
        <v>55</v>
      </c>
      <c r="D43" s="47">
        <v>4</v>
      </c>
      <c r="E43" s="4"/>
      <c r="F43" s="31">
        <f t="shared" si="12"/>
        <v>0</v>
      </c>
      <c r="G43" s="4"/>
      <c r="H43" s="32">
        <f t="shared" si="16"/>
        <v>0</v>
      </c>
      <c r="I43" s="32">
        <f t="shared" si="17"/>
        <v>0</v>
      </c>
      <c r="J43" s="5">
        <v>2</v>
      </c>
      <c r="K43" s="31">
        <f t="shared" si="15"/>
        <v>0</v>
      </c>
      <c r="L43" s="4"/>
      <c r="M43" s="32">
        <f t="shared" si="18"/>
        <v>0</v>
      </c>
      <c r="N43" s="32">
        <f t="shared" si="19"/>
        <v>0</v>
      </c>
    </row>
    <row r="44" spans="1:14" ht="36" x14ac:dyDescent="0.25">
      <c r="A44" s="2">
        <v>33</v>
      </c>
      <c r="B44" s="3" t="s">
        <v>82</v>
      </c>
      <c r="C44" s="22" t="s">
        <v>55</v>
      </c>
      <c r="D44" s="47">
        <v>4</v>
      </c>
      <c r="E44" s="4"/>
      <c r="F44" s="31">
        <f t="shared" si="12"/>
        <v>0</v>
      </c>
      <c r="G44" s="4"/>
      <c r="H44" s="32">
        <f t="shared" si="16"/>
        <v>0</v>
      </c>
      <c r="I44" s="32">
        <f t="shared" si="17"/>
        <v>0</v>
      </c>
      <c r="J44" s="5">
        <v>2</v>
      </c>
      <c r="K44" s="31">
        <f t="shared" si="15"/>
        <v>0</v>
      </c>
      <c r="L44" s="4"/>
      <c r="M44" s="32">
        <f t="shared" si="18"/>
        <v>0</v>
      </c>
      <c r="N44" s="32">
        <f t="shared" si="19"/>
        <v>0</v>
      </c>
    </row>
    <row r="45" spans="1:14" ht="36" x14ac:dyDescent="0.25">
      <c r="A45" s="2">
        <v>34</v>
      </c>
      <c r="B45" s="3" t="s">
        <v>83</v>
      </c>
      <c r="C45" s="22" t="s">
        <v>103</v>
      </c>
      <c r="D45" s="47">
        <v>14</v>
      </c>
      <c r="E45" s="4"/>
      <c r="F45" s="31">
        <f t="shared" si="12"/>
        <v>0</v>
      </c>
      <c r="G45" s="4"/>
      <c r="H45" s="32">
        <f t="shared" si="16"/>
        <v>0</v>
      </c>
      <c r="I45" s="32">
        <f t="shared" si="17"/>
        <v>0</v>
      </c>
      <c r="J45" s="5">
        <v>7</v>
      </c>
      <c r="K45" s="31">
        <f t="shared" si="15"/>
        <v>0</v>
      </c>
      <c r="L45" s="4"/>
      <c r="M45" s="32">
        <f t="shared" si="18"/>
        <v>0</v>
      </c>
      <c r="N45" s="32">
        <f t="shared" si="19"/>
        <v>0</v>
      </c>
    </row>
    <row r="46" spans="1:14" ht="13" x14ac:dyDescent="0.25">
      <c r="A46" s="2">
        <v>35</v>
      </c>
      <c r="B46" s="36" t="s">
        <v>84</v>
      </c>
      <c r="C46" s="37" t="s">
        <v>55</v>
      </c>
      <c r="D46" s="48">
        <v>8</v>
      </c>
      <c r="E46" s="38"/>
      <c r="F46" s="31">
        <f t="shared" si="12"/>
        <v>0</v>
      </c>
      <c r="G46" s="38"/>
      <c r="H46" s="32">
        <f t="shared" si="16"/>
        <v>0</v>
      </c>
      <c r="I46" s="32">
        <f t="shared" si="17"/>
        <v>0</v>
      </c>
      <c r="J46" s="39">
        <v>4</v>
      </c>
      <c r="K46" s="31">
        <f t="shared" si="15"/>
        <v>0</v>
      </c>
      <c r="L46" s="38"/>
      <c r="M46" s="32">
        <f t="shared" si="18"/>
        <v>0</v>
      </c>
      <c r="N46" s="32">
        <f t="shared" si="19"/>
        <v>0</v>
      </c>
    </row>
    <row r="47" spans="1:14" ht="13" x14ac:dyDescent="0.25">
      <c r="A47" s="23"/>
      <c r="B47" s="50" t="s">
        <v>85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24" x14ac:dyDescent="0.25">
      <c r="A48" s="2">
        <v>36</v>
      </c>
      <c r="B48" s="29" t="s">
        <v>86</v>
      </c>
      <c r="C48" s="30" t="s">
        <v>13</v>
      </c>
      <c r="D48" s="46">
        <v>20</v>
      </c>
      <c r="E48" s="31"/>
      <c r="F48" s="31">
        <f t="shared" si="12"/>
        <v>0</v>
      </c>
      <c r="G48" s="31"/>
      <c r="H48" s="32">
        <f t="shared" ref="H48" si="20">F48*G48</f>
        <v>0</v>
      </c>
      <c r="I48" s="32">
        <f t="shared" ref="I48" si="21">F48+H48</f>
        <v>0</v>
      </c>
      <c r="J48" s="32">
        <v>10</v>
      </c>
      <c r="K48" s="31">
        <f t="shared" si="15"/>
        <v>0</v>
      </c>
      <c r="L48" s="31"/>
      <c r="M48" s="32">
        <f t="shared" ref="M48" si="22">K48*L48</f>
        <v>0</v>
      </c>
      <c r="N48" s="32">
        <f t="shared" ref="N48" si="23">K48+M48</f>
        <v>0</v>
      </c>
    </row>
    <row r="49" spans="1:14" ht="24" x14ac:dyDescent="0.25">
      <c r="A49" s="2">
        <v>37</v>
      </c>
      <c r="B49" s="3" t="s">
        <v>87</v>
      </c>
      <c r="C49" s="22" t="s">
        <v>13</v>
      </c>
      <c r="D49" s="47">
        <v>12</v>
      </c>
      <c r="E49" s="4"/>
      <c r="F49" s="31">
        <f t="shared" si="12"/>
        <v>0</v>
      </c>
      <c r="G49" s="4"/>
      <c r="H49" s="32">
        <f t="shared" ref="H49:H65" si="24">F49*G49</f>
        <v>0</v>
      </c>
      <c r="I49" s="32">
        <f t="shared" ref="I49:I65" si="25">F49+H49</f>
        <v>0</v>
      </c>
      <c r="J49" s="5">
        <v>6</v>
      </c>
      <c r="K49" s="31">
        <f t="shared" si="15"/>
        <v>0</v>
      </c>
      <c r="L49" s="4"/>
      <c r="M49" s="32">
        <f t="shared" ref="M49:M65" si="26">K49*L49</f>
        <v>0</v>
      </c>
      <c r="N49" s="32">
        <f t="shared" ref="N49:N65" si="27">K49+M49</f>
        <v>0</v>
      </c>
    </row>
    <row r="50" spans="1:14" ht="36" x14ac:dyDescent="0.25">
      <c r="A50" s="2">
        <v>38</v>
      </c>
      <c r="B50" s="3" t="s">
        <v>88</v>
      </c>
      <c r="C50" s="22" t="s">
        <v>55</v>
      </c>
      <c r="D50" s="47">
        <v>6</v>
      </c>
      <c r="E50" s="4"/>
      <c r="F50" s="31">
        <f t="shared" si="12"/>
        <v>0</v>
      </c>
      <c r="G50" s="4"/>
      <c r="H50" s="32">
        <f t="shared" si="24"/>
        <v>0</v>
      </c>
      <c r="I50" s="32">
        <f t="shared" si="25"/>
        <v>0</v>
      </c>
      <c r="J50" s="5">
        <v>3</v>
      </c>
      <c r="K50" s="31">
        <f t="shared" si="15"/>
        <v>0</v>
      </c>
      <c r="L50" s="4"/>
      <c r="M50" s="32">
        <f t="shared" si="26"/>
        <v>0</v>
      </c>
      <c r="N50" s="32">
        <f t="shared" si="27"/>
        <v>0</v>
      </c>
    </row>
    <row r="51" spans="1:14" ht="36" x14ac:dyDescent="0.25">
      <c r="A51" s="2">
        <v>39</v>
      </c>
      <c r="B51" s="3" t="s">
        <v>89</v>
      </c>
      <c r="C51" s="22" t="s">
        <v>55</v>
      </c>
      <c r="D51" s="47">
        <v>4</v>
      </c>
      <c r="E51" s="4"/>
      <c r="F51" s="31">
        <f t="shared" si="12"/>
        <v>0</v>
      </c>
      <c r="G51" s="4"/>
      <c r="H51" s="32">
        <f t="shared" si="24"/>
        <v>0</v>
      </c>
      <c r="I51" s="32">
        <f t="shared" si="25"/>
        <v>0</v>
      </c>
      <c r="J51" s="5">
        <v>2</v>
      </c>
      <c r="K51" s="31">
        <f t="shared" si="15"/>
        <v>0</v>
      </c>
      <c r="L51" s="4"/>
      <c r="M51" s="32">
        <f t="shared" si="26"/>
        <v>0</v>
      </c>
      <c r="N51" s="32">
        <f t="shared" si="27"/>
        <v>0</v>
      </c>
    </row>
    <row r="52" spans="1:14" ht="36" x14ac:dyDescent="0.25">
      <c r="A52" s="2">
        <v>40</v>
      </c>
      <c r="B52" s="3" t="s">
        <v>115</v>
      </c>
      <c r="C52" s="22" t="s">
        <v>13</v>
      </c>
      <c r="D52" s="47">
        <v>20</v>
      </c>
      <c r="E52" s="4"/>
      <c r="F52" s="31">
        <f t="shared" si="12"/>
        <v>0</v>
      </c>
      <c r="G52" s="4"/>
      <c r="H52" s="32">
        <f t="shared" si="24"/>
        <v>0</v>
      </c>
      <c r="I52" s="32">
        <f t="shared" si="25"/>
        <v>0</v>
      </c>
      <c r="J52" s="5">
        <v>10</v>
      </c>
      <c r="K52" s="31">
        <f t="shared" si="15"/>
        <v>0</v>
      </c>
      <c r="L52" s="4"/>
      <c r="M52" s="32">
        <f t="shared" si="26"/>
        <v>0</v>
      </c>
      <c r="N52" s="32">
        <f t="shared" si="27"/>
        <v>0</v>
      </c>
    </row>
    <row r="53" spans="1:14" ht="36" x14ac:dyDescent="0.25">
      <c r="A53" s="2">
        <v>41</v>
      </c>
      <c r="B53" s="3" t="s">
        <v>114</v>
      </c>
      <c r="C53" s="22" t="s">
        <v>13</v>
      </c>
      <c r="D53" s="47">
        <v>36</v>
      </c>
      <c r="E53" s="4"/>
      <c r="F53" s="31">
        <f t="shared" si="12"/>
        <v>0</v>
      </c>
      <c r="G53" s="4"/>
      <c r="H53" s="32">
        <f t="shared" si="24"/>
        <v>0</v>
      </c>
      <c r="I53" s="32">
        <f t="shared" si="25"/>
        <v>0</v>
      </c>
      <c r="J53" s="5">
        <v>18</v>
      </c>
      <c r="K53" s="31">
        <f t="shared" si="15"/>
        <v>0</v>
      </c>
      <c r="L53" s="4"/>
      <c r="M53" s="32">
        <f t="shared" si="26"/>
        <v>0</v>
      </c>
      <c r="N53" s="32">
        <f t="shared" si="27"/>
        <v>0</v>
      </c>
    </row>
    <row r="54" spans="1:14" ht="48" x14ac:dyDescent="0.25">
      <c r="A54" s="2">
        <v>42</v>
      </c>
      <c r="B54" s="3" t="s">
        <v>90</v>
      </c>
      <c r="C54" s="22" t="s">
        <v>55</v>
      </c>
      <c r="D54" s="47">
        <v>4</v>
      </c>
      <c r="E54" s="4"/>
      <c r="F54" s="31">
        <f t="shared" si="12"/>
        <v>0</v>
      </c>
      <c r="G54" s="4"/>
      <c r="H54" s="32">
        <f t="shared" si="24"/>
        <v>0</v>
      </c>
      <c r="I54" s="32">
        <f t="shared" si="25"/>
        <v>0</v>
      </c>
      <c r="J54" s="5">
        <v>2</v>
      </c>
      <c r="K54" s="31">
        <f t="shared" si="15"/>
        <v>0</v>
      </c>
      <c r="L54" s="4"/>
      <c r="M54" s="32">
        <f t="shared" si="26"/>
        <v>0</v>
      </c>
      <c r="N54" s="32">
        <f t="shared" si="27"/>
        <v>0</v>
      </c>
    </row>
    <row r="55" spans="1:14" ht="48" x14ac:dyDescent="0.25">
      <c r="A55" s="2">
        <v>43</v>
      </c>
      <c r="B55" s="3" t="s">
        <v>91</v>
      </c>
      <c r="C55" s="22" t="s">
        <v>55</v>
      </c>
      <c r="D55" s="47">
        <v>10</v>
      </c>
      <c r="E55" s="4"/>
      <c r="F55" s="31">
        <f t="shared" si="12"/>
        <v>0</v>
      </c>
      <c r="G55" s="4"/>
      <c r="H55" s="32">
        <f t="shared" si="24"/>
        <v>0</v>
      </c>
      <c r="I55" s="32">
        <f t="shared" si="25"/>
        <v>0</v>
      </c>
      <c r="J55" s="5">
        <v>5</v>
      </c>
      <c r="K55" s="31">
        <f t="shared" si="15"/>
        <v>0</v>
      </c>
      <c r="L55" s="4"/>
      <c r="M55" s="32">
        <f t="shared" si="26"/>
        <v>0</v>
      </c>
      <c r="N55" s="32">
        <f t="shared" si="27"/>
        <v>0</v>
      </c>
    </row>
    <row r="56" spans="1:14" ht="13" x14ac:dyDescent="0.25">
      <c r="A56" s="2">
        <v>44</v>
      </c>
      <c r="B56" s="3" t="s">
        <v>92</v>
      </c>
      <c r="C56" s="22" t="s">
        <v>55</v>
      </c>
      <c r="D56" s="47">
        <v>10</v>
      </c>
      <c r="E56" s="4"/>
      <c r="F56" s="31">
        <f t="shared" si="12"/>
        <v>0</v>
      </c>
      <c r="G56" s="4"/>
      <c r="H56" s="32">
        <f t="shared" si="24"/>
        <v>0</v>
      </c>
      <c r="I56" s="32">
        <f t="shared" si="25"/>
        <v>0</v>
      </c>
      <c r="J56" s="5">
        <v>5</v>
      </c>
      <c r="K56" s="31">
        <f t="shared" si="15"/>
        <v>0</v>
      </c>
      <c r="L56" s="4"/>
      <c r="M56" s="32">
        <f t="shared" si="26"/>
        <v>0</v>
      </c>
      <c r="N56" s="32">
        <f t="shared" si="27"/>
        <v>0</v>
      </c>
    </row>
    <row r="57" spans="1:14" ht="13" x14ac:dyDescent="0.25">
      <c r="A57" s="2">
        <v>45</v>
      </c>
      <c r="B57" s="3" t="s">
        <v>93</v>
      </c>
      <c r="C57" s="22" t="s">
        <v>55</v>
      </c>
      <c r="D57" s="47">
        <v>4</v>
      </c>
      <c r="E57" s="4"/>
      <c r="F57" s="31">
        <f t="shared" si="12"/>
        <v>0</v>
      </c>
      <c r="G57" s="4"/>
      <c r="H57" s="32">
        <f t="shared" si="24"/>
        <v>0</v>
      </c>
      <c r="I57" s="32">
        <f t="shared" si="25"/>
        <v>0</v>
      </c>
      <c r="J57" s="5">
        <v>2</v>
      </c>
      <c r="K57" s="31">
        <f t="shared" si="15"/>
        <v>0</v>
      </c>
      <c r="L57" s="4"/>
      <c r="M57" s="32">
        <f t="shared" si="26"/>
        <v>0</v>
      </c>
      <c r="N57" s="32">
        <f t="shared" si="27"/>
        <v>0</v>
      </c>
    </row>
    <row r="58" spans="1:14" ht="36" x14ac:dyDescent="0.25">
      <c r="A58" s="2">
        <v>46</v>
      </c>
      <c r="B58" s="3" t="s">
        <v>123</v>
      </c>
      <c r="C58" s="22" t="s">
        <v>103</v>
      </c>
      <c r="D58" s="47">
        <v>4</v>
      </c>
      <c r="E58" s="4"/>
      <c r="F58" s="31">
        <f t="shared" si="12"/>
        <v>0</v>
      </c>
      <c r="G58" s="4"/>
      <c r="H58" s="32">
        <f t="shared" si="24"/>
        <v>0</v>
      </c>
      <c r="I58" s="32">
        <f t="shared" si="25"/>
        <v>0</v>
      </c>
      <c r="J58" s="5">
        <v>2</v>
      </c>
      <c r="K58" s="31">
        <f t="shared" si="15"/>
        <v>0</v>
      </c>
      <c r="L58" s="4"/>
      <c r="M58" s="32">
        <f t="shared" si="26"/>
        <v>0</v>
      </c>
      <c r="N58" s="32">
        <f t="shared" si="27"/>
        <v>0</v>
      </c>
    </row>
    <row r="59" spans="1:14" ht="24" x14ac:dyDescent="0.25">
      <c r="A59" s="2">
        <v>47</v>
      </c>
      <c r="B59" s="3" t="s">
        <v>124</v>
      </c>
      <c r="C59" s="22" t="s">
        <v>103</v>
      </c>
      <c r="D59" s="47">
        <v>4</v>
      </c>
      <c r="E59" s="4"/>
      <c r="F59" s="31">
        <f t="shared" si="12"/>
        <v>0</v>
      </c>
      <c r="G59" s="4"/>
      <c r="H59" s="32">
        <f t="shared" si="24"/>
        <v>0</v>
      </c>
      <c r="I59" s="32">
        <f t="shared" si="25"/>
        <v>0</v>
      </c>
      <c r="J59" s="5">
        <v>2</v>
      </c>
      <c r="K59" s="31">
        <f t="shared" si="15"/>
        <v>0</v>
      </c>
      <c r="L59" s="4"/>
      <c r="M59" s="32">
        <f t="shared" si="26"/>
        <v>0</v>
      </c>
      <c r="N59" s="32">
        <f t="shared" si="27"/>
        <v>0</v>
      </c>
    </row>
    <row r="60" spans="1:14" ht="24" x14ac:dyDescent="0.25">
      <c r="A60" s="2">
        <v>48</v>
      </c>
      <c r="B60" s="3" t="s">
        <v>125</v>
      </c>
      <c r="C60" s="22" t="s">
        <v>55</v>
      </c>
      <c r="D60" s="47">
        <v>2</v>
      </c>
      <c r="E60" s="4"/>
      <c r="F60" s="31">
        <f t="shared" si="12"/>
        <v>0</v>
      </c>
      <c r="G60" s="4"/>
      <c r="H60" s="32">
        <f t="shared" si="24"/>
        <v>0</v>
      </c>
      <c r="I60" s="32">
        <f t="shared" si="25"/>
        <v>0</v>
      </c>
      <c r="J60" s="5">
        <v>1</v>
      </c>
      <c r="K60" s="31">
        <f t="shared" si="15"/>
        <v>0</v>
      </c>
      <c r="L60" s="4"/>
      <c r="M60" s="32">
        <f t="shared" si="26"/>
        <v>0</v>
      </c>
      <c r="N60" s="32">
        <f t="shared" si="27"/>
        <v>0</v>
      </c>
    </row>
    <row r="61" spans="1:14" ht="13" x14ac:dyDescent="0.25">
      <c r="A61" s="2">
        <v>49</v>
      </c>
      <c r="B61" s="3" t="s">
        <v>94</v>
      </c>
      <c r="C61" s="22" t="s">
        <v>55</v>
      </c>
      <c r="D61" s="47">
        <v>4</v>
      </c>
      <c r="E61" s="4"/>
      <c r="F61" s="31">
        <f t="shared" si="12"/>
        <v>0</v>
      </c>
      <c r="G61" s="4"/>
      <c r="H61" s="32">
        <f t="shared" si="24"/>
        <v>0</v>
      </c>
      <c r="I61" s="32">
        <f t="shared" si="25"/>
        <v>0</v>
      </c>
      <c r="J61" s="5">
        <v>2</v>
      </c>
      <c r="K61" s="31">
        <f t="shared" si="15"/>
        <v>0</v>
      </c>
      <c r="L61" s="4"/>
      <c r="M61" s="32">
        <f t="shared" si="26"/>
        <v>0</v>
      </c>
      <c r="N61" s="32">
        <f t="shared" si="27"/>
        <v>0</v>
      </c>
    </row>
    <row r="62" spans="1:14" ht="60" x14ac:dyDescent="0.25">
      <c r="A62" s="2">
        <v>50</v>
      </c>
      <c r="B62" s="3" t="s">
        <v>126</v>
      </c>
      <c r="C62" s="22" t="s">
        <v>103</v>
      </c>
      <c r="D62" s="47">
        <v>4</v>
      </c>
      <c r="E62" s="4"/>
      <c r="F62" s="31">
        <f t="shared" si="12"/>
        <v>0</v>
      </c>
      <c r="G62" s="4"/>
      <c r="H62" s="32">
        <f t="shared" si="24"/>
        <v>0</v>
      </c>
      <c r="I62" s="32">
        <f t="shared" si="25"/>
        <v>0</v>
      </c>
      <c r="J62" s="5">
        <v>2</v>
      </c>
      <c r="K62" s="31">
        <f t="shared" si="15"/>
        <v>0</v>
      </c>
      <c r="L62" s="4"/>
      <c r="M62" s="32">
        <f t="shared" si="26"/>
        <v>0</v>
      </c>
      <c r="N62" s="32">
        <f t="shared" si="27"/>
        <v>0</v>
      </c>
    </row>
    <row r="63" spans="1:14" ht="24" x14ac:dyDescent="0.25">
      <c r="A63" s="2">
        <v>51</v>
      </c>
      <c r="B63" s="3" t="s">
        <v>95</v>
      </c>
      <c r="C63" s="22" t="s">
        <v>13</v>
      </c>
      <c r="D63" s="47">
        <v>12</v>
      </c>
      <c r="E63" s="4"/>
      <c r="F63" s="31">
        <f t="shared" si="12"/>
        <v>0</v>
      </c>
      <c r="G63" s="4"/>
      <c r="H63" s="32">
        <f t="shared" si="24"/>
        <v>0</v>
      </c>
      <c r="I63" s="32">
        <f t="shared" si="25"/>
        <v>0</v>
      </c>
      <c r="J63" s="5">
        <v>6</v>
      </c>
      <c r="K63" s="31">
        <f t="shared" si="15"/>
        <v>0</v>
      </c>
      <c r="L63" s="4"/>
      <c r="M63" s="32">
        <f t="shared" si="26"/>
        <v>0</v>
      </c>
      <c r="N63" s="32">
        <f t="shared" si="27"/>
        <v>0</v>
      </c>
    </row>
    <row r="64" spans="1:14" ht="24" x14ac:dyDescent="0.25">
      <c r="A64" s="2">
        <v>52</v>
      </c>
      <c r="B64" s="3" t="s">
        <v>96</v>
      </c>
      <c r="C64" s="22" t="s">
        <v>55</v>
      </c>
      <c r="D64" s="47">
        <v>8</v>
      </c>
      <c r="E64" s="4"/>
      <c r="F64" s="31">
        <f t="shared" si="12"/>
        <v>0</v>
      </c>
      <c r="G64" s="4"/>
      <c r="H64" s="32">
        <f t="shared" si="24"/>
        <v>0</v>
      </c>
      <c r="I64" s="32">
        <f t="shared" si="25"/>
        <v>0</v>
      </c>
      <c r="J64" s="5">
        <v>4</v>
      </c>
      <c r="K64" s="31">
        <f t="shared" si="15"/>
        <v>0</v>
      </c>
      <c r="L64" s="4"/>
      <c r="M64" s="32">
        <f t="shared" si="26"/>
        <v>0</v>
      </c>
      <c r="N64" s="32">
        <f t="shared" si="27"/>
        <v>0</v>
      </c>
    </row>
    <row r="65" spans="1:14" ht="36" x14ac:dyDescent="0.25">
      <c r="A65" s="2">
        <v>53</v>
      </c>
      <c r="B65" s="36" t="s">
        <v>127</v>
      </c>
      <c r="C65" s="37" t="s">
        <v>55</v>
      </c>
      <c r="D65" s="48">
        <v>4</v>
      </c>
      <c r="E65" s="38"/>
      <c r="F65" s="31">
        <f t="shared" si="12"/>
        <v>0</v>
      </c>
      <c r="G65" s="38"/>
      <c r="H65" s="32">
        <f t="shared" si="24"/>
        <v>0</v>
      </c>
      <c r="I65" s="32">
        <f t="shared" si="25"/>
        <v>0</v>
      </c>
      <c r="J65" s="39">
        <v>2</v>
      </c>
      <c r="K65" s="31">
        <f t="shared" si="15"/>
        <v>0</v>
      </c>
      <c r="L65" s="38"/>
      <c r="M65" s="32">
        <f t="shared" si="26"/>
        <v>0</v>
      </c>
      <c r="N65" s="32">
        <f t="shared" si="27"/>
        <v>0</v>
      </c>
    </row>
    <row r="66" spans="1:14" ht="13" x14ac:dyDescent="0.25">
      <c r="A66" s="23"/>
      <c r="B66" s="50" t="s">
        <v>97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</row>
    <row r="67" spans="1:14" ht="13" x14ac:dyDescent="0.25">
      <c r="A67" s="2">
        <v>54</v>
      </c>
      <c r="B67" s="29" t="s">
        <v>98</v>
      </c>
      <c r="C67" s="30" t="s">
        <v>12</v>
      </c>
      <c r="D67" s="49">
        <v>7.2880000000000003</v>
      </c>
      <c r="E67" s="31"/>
      <c r="F67" s="31">
        <f t="shared" si="12"/>
        <v>0</v>
      </c>
      <c r="G67" s="31"/>
      <c r="H67" s="32">
        <f t="shared" ref="H67" si="28">F67*G67</f>
        <v>0</v>
      </c>
      <c r="I67" s="32">
        <f t="shared" ref="I67" si="29">F67+H67</f>
        <v>0</v>
      </c>
      <c r="J67" s="41">
        <v>3.6440000000000001</v>
      </c>
      <c r="K67" s="31">
        <f t="shared" si="15"/>
        <v>0</v>
      </c>
      <c r="L67" s="31"/>
      <c r="M67" s="32">
        <f t="shared" ref="M67" si="30">K67*L67</f>
        <v>0</v>
      </c>
      <c r="N67" s="32">
        <f t="shared" ref="N67" si="31">K67+M67</f>
        <v>0</v>
      </c>
    </row>
    <row r="68" spans="1:14" ht="13" x14ac:dyDescent="0.25">
      <c r="A68" s="2">
        <v>55</v>
      </c>
      <c r="B68" s="3" t="s">
        <v>99</v>
      </c>
      <c r="C68" s="22" t="s">
        <v>103</v>
      </c>
      <c r="D68" s="47">
        <v>4</v>
      </c>
      <c r="E68" s="4"/>
      <c r="F68" s="31">
        <f t="shared" ref="F68:F73" si="32">D68*E68</f>
        <v>0</v>
      </c>
      <c r="G68" s="4"/>
      <c r="H68" s="32">
        <f t="shared" ref="H68:H73" si="33">F68*G68</f>
        <v>0</v>
      </c>
      <c r="I68" s="32">
        <f t="shared" ref="I68:I73" si="34">F68+H68</f>
        <v>0</v>
      </c>
      <c r="J68" s="5">
        <v>2</v>
      </c>
      <c r="K68" s="31">
        <f t="shared" ref="K68:K73" si="35">E68*J68</f>
        <v>0</v>
      </c>
      <c r="L68" s="4"/>
      <c r="M68" s="32">
        <f t="shared" ref="M68:M73" si="36">K68*L68</f>
        <v>0</v>
      </c>
      <c r="N68" s="32">
        <f t="shared" ref="N68:N73" si="37">K68+M68</f>
        <v>0</v>
      </c>
    </row>
    <row r="69" spans="1:14" ht="13" x14ac:dyDescent="0.25">
      <c r="A69" s="2">
        <v>56</v>
      </c>
      <c r="B69" s="3" t="s">
        <v>100</v>
      </c>
      <c r="C69" s="22" t="s">
        <v>103</v>
      </c>
      <c r="D69" s="47">
        <v>4</v>
      </c>
      <c r="E69" s="4"/>
      <c r="F69" s="31">
        <f t="shared" si="32"/>
        <v>0</v>
      </c>
      <c r="G69" s="4"/>
      <c r="H69" s="32">
        <f t="shared" si="33"/>
        <v>0</v>
      </c>
      <c r="I69" s="32">
        <f t="shared" si="34"/>
        <v>0</v>
      </c>
      <c r="J69" s="5">
        <v>2</v>
      </c>
      <c r="K69" s="31">
        <f t="shared" si="35"/>
        <v>0</v>
      </c>
      <c r="L69" s="4"/>
      <c r="M69" s="32">
        <f t="shared" si="36"/>
        <v>0</v>
      </c>
      <c r="N69" s="32">
        <f t="shared" si="37"/>
        <v>0</v>
      </c>
    </row>
    <row r="70" spans="1:14" ht="13" x14ac:dyDescent="0.25">
      <c r="A70" s="2">
        <v>57</v>
      </c>
      <c r="B70" s="3" t="s">
        <v>35</v>
      </c>
      <c r="C70" s="22" t="s">
        <v>103</v>
      </c>
      <c r="D70" s="47">
        <v>4</v>
      </c>
      <c r="E70" s="4"/>
      <c r="F70" s="31">
        <f t="shared" si="32"/>
        <v>0</v>
      </c>
      <c r="G70" s="4"/>
      <c r="H70" s="32">
        <f t="shared" si="33"/>
        <v>0</v>
      </c>
      <c r="I70" s="32">
        <f t="shared" si="34"/>
        <v>0</v>
      </c>
      <c r="J70" s="5">
        <v>2</v>
      </c>
      <c r="K70" s="31">
        <f t="shared" si="35"/>
        <v>0</v>
      </c>
      <c r="L70" s="4"/>
      <c r="M70" s="32">
        <f t="shared" si="36"/>
        <v>0</v>
      </c>
      <c r="N70" s="32">
        <f t="shared" si="37"/>
        <v>0</v>
      </c>
    </row>
    <row r="71" spans="1:14" ht="13" x14ac:dyDescent="0.25">
      <c r="A71" s="2">
        <v>58</v>
      </c>
      <c r="B71" s="3" t="s">
        <v>101</v>
      </c>
      <c r="C71" s="22" t="s">
        <v>103</v>
      </c>
      <c r="D71" s="47">
        <v>4</v>
      </c>
      <c r="E71" s="4"/>
      <c r="F71" s="31">
        <f t="shared" si="32"/>
        <v>0</v>
      </c>
      <c r="G71" s="4"/>
      <c r="H71" s="32">
        <f t="shared" si="33"/>
        <v>0</v>
      </c>
      <c r="I71" s="32">
        <f t="shared" si="34"/>
        <v>0</v>
      </c>
      <c r="J71" s="5">
        <v>2</v>
      </c>
      <c r="K71" s="31">
        <f t="shared" si="35"/>
        <v>0</v>
      </c>
      <c r="L71" s="4"/>
      <c r="M71" s="32">
        <f t="shared" si="36"/>
        <v>0</v>
      </c>
      <c r="N71" s="32">
        <f t="shared" si="37"/>
        <v>0</v>
      </c>
    </row>
    <row r="72" spans="1:14" ht="13" x14ac:dyDescent="0.25">
      <c r="A72" s="2">
        <v>59</v>
      </c>
      <c r="B72" s="3" t="s">
        <v>102</v>
      </c>
      <c r="C72" s="22" t="s">
        <v>103</v>
      </c>
      <c r="D72" s="47">
        <v>2</v>
      </c>
      <c r="E72" s="4"/>
      <c r="F72" s="31">
        <f t="shared" si="32"/>
        <v>0</v>
      </c>
      <c r="G72" s="4"/>
      <c r="H72" s="32">
        <f t="shared" si="33"/>
        <v>0</v>
      </c>
      <c r="I72" s="32">
        <f t="shared" si="34"/>
        <v>0</v>
      </c>
      <c r="J72" s="5">
        <v>1</v>
      </c>
      <c r="K72" s="31">
        <f t="shared" si="35"/>
        <v>0</v>
      </c>
      <c r="L72" s="4"/>
      <c r="M72" s="32">
        <f t="shared" si="36"/>
        <v>0</v>
      </c>
      <c r="N72" s="32">
        <f t="shared" si="37"/>
        <v>0</v>
      </c>
    </row>
    <row r="73" spans="1:14" ht="36.5" thickBot="1" x14ac:dyDescent="0.3">
      <c r="A73" s="2">
        <v>60</v>
      </c>
      <c r="B73" s="3" t="s">
        <v>128</v>
      </c>
      <c r="C73" s="22" t="s">
        <v>55</v>
      </c>
      <c r="D73" s="47">
        <v>4</v>
      </c>
      <c r="E73" s="4"/>
      <c r="F73" s="31">
        <f t="shared" si="32"/>
        <v>0</v>
      </c>
      <c r="G73" s="4"/>
      <c r="H73" s="32">
        <f t="shared" si="33"/>
        <v>0</v>
      </c>
      <c r="I73" s="32">
        <f t="shared" si="34"/>
        <v>0</v>
      </c>
      <c r="J73" s="39">
        <v>2</v>
      </c>
      <c r="K73" s="42">
        <f t="shared" si="35"/>
        <v>0</v>
      </c>
      <c r="L73" s="38"/>
      <c r="M73" s="43">
        <f t="shared" si="36"/>
        <v>0</v>
      </c>
      <c r="N73" s="32">
        <f t="shared" si="37"/>
        <v>0</v>
      </c>
    </row>
    <row r="74" spans="1:14" s="6" customFormat="1" ht="30.75" customHeight="1" thickBot="1" x14ac:dyDescent="0.3">
      <c r="A74" s="54" t="s">
        <v>117</v>
      </c>
      <c r="B74" s="55"/>
      <c r="C74" s="55"/>
      <c r="D74" s="55"/>
      <c r="E74" s="55"/>
      <c r="F74" s="55"/>
      <c r="G74" s="55"/>
      <c r="H74" s="56"/>
      <c r="I74" s="17">
        <f>SUM(I9:I73)</f>
        <v>0</v>
      </c>
      <c r="J74" s="57" t="s">
        <v>117</v>
      </c>
      <c r="K74" s="58"/>
      <c r="L74" s="58"/>
      <c r="M74" s="59"/>
      <c r="N74" s="17">
        <f>SUM(N9:N73)</f>
        <v>0</v>
      </c>
    </row>
    <row r="76" spans="1:14" ht="12.75" customHeight="1" x14ac:dyDescent="0.25">
      <c r="C76" s="19"/>
      <c r="D76" s="20"/>
      <c r="E76" s="19"/>
      <c r="F76" s="20"/>
      <c r="G76" s="20"/>
      <c r="H76" s="20"/>
      <c r="I76" s="19"/>
      <c r="J76" s="19"/>
      <c r="K76" s="20"/>
      <c r="L76" s="20"/>
      <c r="M76" s="20"/>
      <c r="N76" s="19"/>
    </row>
    <row r="77" spans="1:14" ht="12.75" customHeight="1" x14ac:dyDescent="0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ht="12.75" customHeight="1" x14ac:dyDescent="0.25">
      <c r="H78" s="18"/>
      <c r="M78" s="18"/>
    </row>
  </sheetData>
  <mergeCells count="14">
    <mergeCell ref="C1:I1"/>
    <mergeCell ref="A2:I2"/>
    <mergeCell ref="A3:I3"/>
    <mergeCell ref="A4:I4"/>
    <mergeCell ref="F5:I5"/>
    <mergeCell ref="B8:N8"/>
    <mergeCell ref="J5:N5"/>
    <mergeCell ref="B22:N22"/>
    <mergeCell ref="B39:N39"/>
    <mergeCell ref="A74:H74"/>
    <mergeCell ref="B40:N40"/>
    <mergeCell ref="B47:N47"/>
    <mergeCell ref="B66:N66"/>
    <mergeCell ref="J74:M74"/>
  </mergeCells>
  <phoneticPr fontId="9" type="noConversion"/>
  <pageMargins left="0.39370078740157483" right="0.39370078740157483" top="0.39370078740157483" bottom="0.39370078740157483" header="0" footer="0"/>
  <pageSetup paperSize="9" scale="90" fitToWidth="0" fitToHeight="0" orientation="landscape" r:id="rId1"/>
  <headerFooter>
    <oddFooter>&amp;C&amp;"Arial"&amp;10&amp;K000000&amp;P/&amp;N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251E4B10-9BE6-4CA5-A1DF-A51FC2C496D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</vt:lpstr>
      <vt:lpstr>Kosztorys!Tytuły_wydruku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Lipińska Beata</dc:creator>
  <cp:keywords/>
  <dc:description/>
  <cp:lastModifiedBy>Saładaj Michalina</cp:lastModifiedBy>
  <cp:lastPrinted>2025-05-09T07:32:11Z</cp:lastPrinted>
  <dcterms:created xsi:type="dcterms:W3CDTF">2023-05-22T11:14:11Z</dcterms:created>
  <dcterms:modified xsi:type="dcterms:W3CDTF">2025-05-16T08:28:51Z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80ac8de9-87c0-44aa-8176-6b37857dcbc3</vt:lpwstr>
  </property>
  <property fmtid="{D5CDD505-2E9C-101B-9397-08002B2CF9AE}" pid="3" name="bjSaver">
    <vt:lpwstr>7s/fjbvBYYB2Dg5D6xryKUGJFx/iUx69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